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450" yWindow="885" windowWidth="14520" windowHeight="12870"/>
  </bookViews>
  <sheets>
    <sheet name="На СД" sheetId="31" r:id="rId1"/>
    <sheet name="Справочно" sheetId="30" r:id="rId2"/>
    <sheet name="На 2022-2023гг" sheetId="15" r:id="rId3"/>
  </sheets>
  <definedNames>
    <definedName name="_xlnm.Print_Area" localSheetId="2">'На 2022-2023гг'!$A$1:$C$22</definedName>
  </definedNames>
  <calcPr calcId="145621"/>
</workbook>
</file>

<file path=xl/calcChain.xml><?xml version="1.0" encoding="utf-8"?>
<calcChain xmlns="http://schemas.openxmlformats.org/spreadsheetml/2006/main">
  <c r="A64" i="30" l="1"/>
  <c r="A61" i="30"/>
  <c r="A58" i="30"/>
  <c r="A55" i="30"/>
  <c r="A51" i="30"/>
  <c r="A48" i="30"/>
  <c r="A43" i="30"/>
  <c r="A40" i="30"/>
  <c r="A37" i="30"/>
  <c r="A19" i="30"/>
  <c r="A18" i="30" s="1"/>
  <c r="A9" i="30"/>
  <c r="A17" i="30" s="1"/>
  <c r="A177" i="31"/>
  <c r="A179" i="31" s="1"/>
  <c r="A162" i="31"/>
  <c r="A159" i="31"/>
  <c r="A158" i="31" s="1"/>
  <c r="A169" i="31" s="1"/>
  <c r="A156" i="31"/>
  <c r="A155" i="31" s="1"/>
  <c r="A157" i="31" s="1"/>
  <c r="A151" i="31"/>
  <c r="A150" i="31" s="1"/>
  <c r="A147" i="31"/>
  <c r="A146" i="31" s="1"/>
  <c r="A143" i="31"/>
  <c r="A140" i="31"/>
  <c r="A137" i="31"/>
  <c r="A128" i="31"/>
  <c r="A125" i="31" s="1"/>
  <c r="A122" i="31"/>
  <c r="A120" i="31"/>
  <c r="A117" i="31"/>
  <c r="A115" i="31"/>
  <c r="A100" i="31"/>
  <c r="A93" i="31"/>
  <c r="A92" i="31" s="1"/>
  <c r="A87" i="31"/>
  <c r="A84" i="31"/>
  <c r="A83" i="31" s="1"/>
  <c r="A79" i="31"/>
  <c r="A77" i="31" s="1"/>
  <c r="A74" i="31"/>
  <c r="A71" i="31" s="1"/>
  <c r="A62" i="31"/>
  <c r="A57" i="31"/>
  <c r="A50" i="31" s="1"/>
  <c r="A43" i="31"/>
  <c r="A36" i="31"/>
  <c r="A38" i="31" s="1"/>
  <c r="A20" i="31"/>
  <c r="A29" i="31" s="1"/>
  <c r="A18" i="31"/>
  <c r="A19" i="31" s="1"/>
  <c r="A54" i="30" l="1"/>
  <c r="A47" i="30"/>
  <c r="A36" i="30"/>
  <c r="A136" i="31"/>
  <c r="A39" i="31"/>
  <c r="A86" i="31"/>
  <c r="A42" i="31" s="1"/>
  <c r="A46" i="30" l="1"/>
  <c r="A67" i="30"/>
  <c r="A68" i="30" s="1"/>
  <c r="A135" i="31"/>
  <c r="A154" i="31" s="1"/>
  <c r="A170" i="31" s="1"/>
  <c r="B18" i="15" l="1"/>
  <c r="B17" i="15" s="1"/>
  <c r="A18" i="15"/>
  <c r="A17" i="15" s="1"/>
  <c r="B10" i="15" l="1"/>
  <c r="B12" i="15"/>
  <c r="A10" i="15"/>
  <c r="B15" i="15" l="1"/>
  <c r="B14" i="15" s="1"/>
  <c r="B21" i="15" s="1"/>
  <c r="A15" i="15"/>
  <c r="A14" i="15" s="1"/>
  <c r="A12" i="15" l="1"/>
  <c r="A21" i="15" s="1"/>
</calcChain>
</file>

<file path=xl/sharedStrings.xml><?xml version="1.0" encoding="utf-8"?>
<sst xmlns="http://schemas.openxmlformats.org/spreadsheetml/2006/main" count="260" uniqueCount="199">
  <si>
    <t xml:space="preserve"> ПОЯСНИТЕЛЬНАЯ ЗАПИСКА  </t>
  </si>
  <si>
    <t>к проекту решения Совета депутатов</t>
  </si>
  <si>
    <t>тыс.руб.</t>
  </si>
  <si>
    <t>Итого за счет средств безвозмездных поступлений от др. бюджетов бюджетной системы</t>
  </si>
  <si>
    <t>Всего доходы местного бюджета</t>
  </si>
  <si>
    <t xml:space="preserve">  2.  Изменение расходной части бюджета в предлагаемом проекте решения по направлениям:    </t>
  </si>
  <si>
    <t>Всего расходы бюджета муниципального образования Сланцевский муниц район</t>
  </si>
  <si>
    <t>МОУ "Выскатская школа"</t>
  </si>
  <si>
    <t>МОУ "Загривская школа"</t>
  </si>
  <si>
    <t>МОУ "Новосельская школа"</t>
  </si>
  <si>
    <t>МОУ "Старопольская школа"</t>
  </si>
  <si>
    <t xml:space="preserve"> Итого за счет налоговых и неналоговых доходов местного бюджета</t>
  </si>
  <si>
    <t xml:space="preserve"> 3.  Изменение источников финансирования дефицита бюджета в предлагаемом проекте решения по направлениям:    </t>
  </si>
  <si>
    <t>Всего источники финансирования дефицита бюджета муниципального образования Сланцевский муниципальный район</t>
  </si>
  <si>
    <t xml:space="preserve"> 1. Изменение доходной части бюджета в предлагаемом проекте решения за счет налоговых и неналоговых доходов, безвозмездных поступлений от других бюджетов бюджетной системы:</t>
  </si>
  <si>
    <t>Изменение кодов бюджетной классификации  для проведения первоочередных расходов:</t>
  </si>
  <si>
    <t>По видам расходов:</t>
  </si>
  <si>
    <t>По разделам, подразделам:</t>
  </si>
  <si>
    <t>По целевым статьям :</t>
  </si>
  <si>
    <t xml:space="preserve">Доходы от оказания платных услуг (работ): </t>
  </si>
  <si>
    <t>2022 год</t>
  </si>
  <si>
    <t>О внесении изменений и дополнений в решение Совета депутатов муниципального образования Сланцевский муниципальный район от 18.12.2020 №  148-рсд "О бюджете муниципального образования Сланцевский муниципальный район Ленинградской области на 2021 год и плановый период 2022 и 2023 годов"</t>
  </si>
  <si>
    <t>О внесении изменений и дополнений в решение Совета депутатов муниципального образования Сланцевский муниципальный район от 18.12.2020 № 148-рсд "О бюджете муниципального образования Сланцевский муниципальный район Ленинградской области на 2021 год и плановый период 2022 и 2023 годов"</t>
  </si>
  <si>
    <t>2023 год</t>
  </si>
  <si>
    <t xml:space="preserve">  ПОЯСНИТЕЛЬНАЯ ЗАПИСКА  на 2022 и 2023  годы </t>
  </si>
  <si>
    <t>Субсидии бюджетам муниципальных образований Ленинградской области на поддержку отрасли культуры на реализацию социально-культурных проектов муниципальных образований Ленинградской области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</si>
  <si>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обеспечению однократно благоустроенными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а также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детей-сирот и детей, оставшихся без попечения родителей, лиц из числа детей-сирот и детей, оставшихся без попечения родителей,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невозможным, а также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лет, до фактического обеспечения их жилыми помещениями</t>
  </si>
  <si>
    <t>Комитет образования</t>
  </si>
  <si>
    <t xml:space="preserve">  Вид расходов  240 "Иные закупки товаров, работ и услуг для государственных (муниципальных) нужд"</t>
  </si>
  <si>
    <t xml:space="preserve">  Вид расходов 110 "Расходы на выплаты персоналу казенных учреждений"</t>
  </si>
  <si>
    <t xml:space="preserve"> Комитет образования  Раздел 0709  "Др.вопросы в обл образования"</t>
  </si>
  <si>
    <t xml:space="preserve">Комитет образования - Раздел 0702 "Общее образование" - субсидия на иные цели для бюдж учр: </t>
  </si>
  <si>
    <t xml:space="preserve"> Итого за счет доходов от оказания платных услуг и компенсации затрат государства</t>
  </si>
  <si>
    <t xml:space="preserve"> Единый налог на вмененный доход для отдельных видов деятельности</t>
  </si>
  <si>
    <t xml:space="preserve">Итого за счет остатка средств на счете бюджета на начало года </t>
  </si>
  <si>
    <t>Изменение кредитов от кредитных организаций</t>
  </si>
  <si>
    <t>Уменьшение объемов привлечения кредитов от кредитных организаций</t>
  </si>
  <si>
    <r>
      <t>Раздел 0801 "Культура" -</t>
    </r>
    <r>
      <rPr>
        <b/>
        <sz val="12"/>
        <color theme="1"/>
        <rFont val="Times New Roman"/>
        <family val="1"/>
        <charset val="204"/>
      </rPr>
      <t>МКУК "СМЦРБ"-</t>
    </r>
    <r>
      <rPr>
        <sz val="11"/>
        <color theme="1"/>
        <rFont val="Times New Roman"/>
        <family val="1"/>
        <charset val="204"/>
      </rPr>
      <t>Субсидия на поддержку отрасли культуры (обл.бюдж.)</t>
    </r>
  </si>
  <si>
    <r>
      <t xml:space="preserve">Вносятся изменения в </t>
    </r>
    <r>
      <rPr>
        <b/>
        <u/>
        <sz val="11"/>
        <rFont val="Times New Roman"/>
        <family val="1"/>
        <charset val="204"/>
      </rPr>
      <t xml:space="preserve">МП "Развитие образования" </t>
    </r>
    <r>
      <rPr>
        <sz val="11"/>
        <rFont val="Times New Roman"/>
        <family val="1"/>
        <charset val="204"/>
      </rPr>
      <t>МО Сланцевский МР ЛО в 2019-2024 годах" изменяется назначение утвержденных бюдж ассигнований, уточняются наименования мероприятий и вносятся изменения в ведомственную структуру - зарезервированные при Комитете образования БА распределяются по бюджетополучателям в соответствии с  письмами Комитета образования:</t>
    </r>
  </si>
  <si>
    <r>
      <t>Раздел 0111 "Резервные фонды"-</t>
    </r>
    <r>
      <rPr>
        <b/>
        <sz val="10"/>
        <rFont val="Times New Roman"/>
        <family val="1"/>
        <charset val="204"/>
      </rPr>
      <t>Администрация СМР</t>
    </r>
  </si>
  <si>
    <r>
      <t>Раздел 0701 "Дошкольное образование"-</t>
    </r>
    <r>
      <rPr>
        <b/>
        <sz val="11"/>
        <rFont val="Times New Roman"/>
        <family val="1"/>
        <charset val="204"/>
      </rPr>
      <t>Комитет образования-</t>
    </r>
    <r>
      <rPr>
        <sz val="11"/>
        <rFont val="Times New Roman"/>
        <family val="1"/>
        <charset val="204"/>
      </rPr>
      <t>Субв. бюджетам МО на обеспеч. гос. гарантий реализации прав на получение общедоступ. и бесплатного дошкольного образования в муницип. дошкольных образов. организациях и муницип. общеобразов.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(обл.бюдж.)</t>
    </r>
  </si>
  <si>
    <r>
      <t>Раздел 0702 "Общее образование"-</t>
    </r>
    <r>
      <rPr>
        <b/>
        <sz val="11"/>
        <rFont val="Times New Roman"/>
        <family val="1"/>
        <charset val="204"/>
      </rPr>
      <t>Комитет образования-</t>
    </r>
    <r>
      <rPr>
        <sz val="11"/>
        <rFont val="Times New Roman"/>
        <family val="1"/>
        <charset val="204"/>
      </rPr>
      <t>Субвенция на оплату труда работников ОУ, расходов на учебные расходы (обл.бюдж.)</t>
    </r>
  </si>
  <si>
    <t>МОУ "Сланцевская  школа №1"-928,5 тыс. руб.</t>
  </si>
  <si>
    <t>МОУ "Сланцевская  школа №2"-602,1 тыс. руб.</t>
  </si>
  <si>
    <t>МОУ "Сланцевская  школа №3"-840,0 тыс. руб.</t>
  </si>
  <si>
    <t>МОУ "Сланцевская  школа №6"-495,1 тыс. руб.</t>
  </si>
  <si>
    <t>МУДО "Сланцевская ДМШ"- 263,8 тыс. руб.</t>
  </si>
  <si>
    <t>МУДО "Сланцевская ДХШ"-164,9 тыс. руб.</t>
  </si>
  <si>
    <t>МУДО "Сланцевская ДЮСШ"-836,4 тыс. руб.</t>
  </si>
  <si>
    <t>МУДО "Сланцевская ДТ"- 1 014,9 тыс. руб.</t>
  </si>
  <si>
    <t xml:space="preserve">МДОУ "Сланцевский дет. сад №10" </t>
  </si>
  <si>
    <t>МОУ "Овсищенская нач. школа дет. сад"</t>
  </si>
  <si>
    <r>
      <t>Раздел1003 "Социальное обеспечение населения"-</t>
    </r>
    <r>
      <rPr>
        <b/>
        <sz val="11"/>
        <rFont val="Times New Roman"/>
        <family val="1"/>
        <charset val="204"/>
      </rPr>
      <t>Администрация СМР-</t>
    </r>
    <r>
      <rPr>
        <sz val="11"/>
        <rFont val="Times New Roman"/>
        <family val="1"/>
        <charset val="204"/>
      </rPr>
      <t>Субвенции по предоставлению гражданам ЕДВ на проведение кап. ремонта инд. жилых домов в рамках ГП ЛО "Обеспечение качественным жильем граждан на территории ЛО" (обл.бюдж.)</t>
    </r>
  </si>
  <si>
    <r>
      <t>Раздел 0702 "Общее образование"-</t>
    </r>
    <r>
      <rPr>
        <b/>
        <sz val="11"/>
        <color theme="1"/>
        <rFont val="Times New Roman"/>
        <family val="1"/>
        <charset val="204"/>
      </rPr>
      <t>Комитет образования АУ-БУ- МОУ "СОШ №3"-</t>
    </r>
    <r>
      <rPr>
        <sz val="11"/>
        <color theme="1"/>
        <rFont val="Times New Roman"/>
        <family val="1"/>
        <charset val="204"/>
      </rPr>
      <t>Субсидии на реновацию организаций общего образования (обл.бюдж.)</t>
    </r>
  </si>
  <si>
    <t xml:space="preserve"> Вид расходов  830  "Уплата налогов, сборов и иных платежей"</t>
  </si>
  <si>
    <r>
      <rPr>
        <sz val="10"/>
        <rFont val="Times New Roman"/>
        <family val="1"/>
        <charset val="204"/>
      </rPr>
      <t>Раздел 0412 "Другие вопросы в области национальной экономики"</t>
    </r>
    <r>
      <rPr>
        <b/>
        <sz val="10"/>
        <rFont val="Times New Roman"/>
        <family val="1"/>
        <charset val="204"/>
      </rPr>
      <t xml:space="preserve">- КУМИ СМР - </t>
    </r>
    <r>
      <rPr>
        <sz val="10"/>
        <rFont val="Times New Roman"/>
        <family val="1"/>
        <charset val="204"/>
      </rPr>
      <t xml:space="preserve"> перераспред. БА для  выпл. гос.пошлины по апелляционной жалобе Пост. Тринадцатого арбитражного суда от 27.01.2021г. Дело № А56-21217/2020</t>
    </r>
  </si>
  <si>
    <r>
      <t xml:space="preserve">КЦСР 0230183380 </t>
    </r>
    <r>
      <rPr>
        <i/>
        <sz val="9"/>
        <color theme="1"/>
        <rFont val="Times New Roman"/>
        <family val="1"/>
        <charset val="204"/>
      </rPr>
      <t>"Мероприятия, сопутствующие проведению капитального ремонта спортивных объектов"</t>
    </r>
  </si>
  <si>
    <r>
      <t xml:space="preserve">КЦСР 02301S4060 </t>
    </r>
    <r>
      <rPr>
        <i/>
        <sz val="9"/>
        <color theme="1"/>
        <rFont val="Times New Roman"/>
        <family val="1"/>
        <charset val="204"/>
      </rPr>
      <t>"Капитальный ремонт спортивных объектов"</t>
    </r>
  </si>
  <si>
    <r>
      <rPr>
        <b/>
        <i/>
        <sz val="9"/>
        <color theme="1"/>
        <rFont val="Times New Roman"/>
        <family val="1"/>
        <charset val="204"/>
      </rPr>
      <t>КЦСР 0810184300</t>
    </r>
    <r>
      <rPr>
        <i/>
        <sz val="9"/>
        <color theme="1"/>
        <rFont val="Times New Roman"/>
        <family val="1"/>
        <charset val="204"/>
      </rPr>
      <t xml:space="preserve"> "Мероприятия, сопутствующие проведению реновации организаций общего образования"</t>
    </r>
  </si>
  <si>
    <r>
      <t xml:space="preserve">КЦСР 08101S4300 </t>
    </r>
    <r>
      <rPr>
        <i/>
        <sz val="9"/>
        <color theme="1"/>
        <rFont val="Times New Roman"/>
        <family val="1"/>
        <charset val="204"/>
      </rPr>
      <t>"Реновация организаций общего образования"</t>
    </r>
  </si>
  <si>
    <r>
      <t xml:space="preserve">Раздел 0702 </t>
    </r>
    <r>
      <rPr>
        <sz val="10"/>
        <color theme="1"/>
        <rFont val="Times New Roman"/>
        <family val="1"/>
        <charset val="204"/>
      </rPr>
      <t>"Общее образование"</t>
    </r>
    <r>
      <rPr>
        <b/>
        <sz val="10"/>
        <color theme="1"/>
        <rFont val="Times New Roman"/>
        <family val="1"/>
        <charset val="204"/>
      </rPr>
      <t xml:space="preserve">- Комитет образования АУ-БУ  </t>
    </r>
    <r>
      <rPr>
        <b/>
        <i/>
        <sz val="10"/>
        <color theme="1"/>
        <rFont val="Times New Roman"/>
        <family val="1"/>
        <charset val="204"/>
      </rPr>
      <t>МОУ "Сланцевская школа № 3"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перераспред. БА в целях софинансирования мероприятия по реновации</t>
    </r>
  </si>
  <si>
    <r>
      <t>Раздел 1102</t>
    </r>
    <r>
      <rPr>
        <sz val="10"/>
        <rFont val="Times New Roman"/>
        <family val="1"/>
        <charset val="204"/>
      </rPr>
      <t xml:space="preserve"> "Массовый спорт"</t>
    </r>
    <r>
      <rPr>
        <b/>
        <sz val="10"/>
        <rFont val="Times New Roman"/>
        <family val="1"/>
        <charset val="204"/>
      </rPr>
      <t xml:space="preserve">- МКУ "ФОК"Сланцы" - </t>
    </r>
    <r>
      <rPr>
        <sz val="10"/>
        <rFont val="Times New Roman"/>
        <family val="1"/>
        <charset val="204"/>
      </rPr>
      <t xml:space="preserve"> перераспред. БА в целях софинансирования субсидии на кап. рем. стадиона "Химик"</t>
    </r>
  </si>
  <si>
    <t>Раздел 0705 "Профессиональная подготовка, переподготовка и повышение квалификации"</t>
  </si>
  <si>
    <t>Раздел 0106 "Обеспечение деятельности финансовых, налоговых и таможенных органов и органов финансового (финансово-бюджетного) надзора"</t>
  </si>
  <si>
    <r>
      <t>Раздел 1102" Массовый спорт" -</t>
    </r>
    <r>
      <rPr>
        <b/>
        <sz val="11"/>
        <rFont val="Times New Roman"/>
        <family val="1"/>
        <charset val="204"/>
      </rPr>
      <t>Администрация СМР-</t>
    </r>
    <r>
      <rPr>
        <sz val="11"/>
        <rFont val="Times New Roman"/>
        <family val="1"/>
        <charset val="204"/>
      </rPr>
      <t xml:space="preserve"> Субсидия на реализацию мероприятий по строительству, проектированию и реконструкции спорт.залов и физк-оздоровит комплексов ( ГП "Развит физ.культ и спорта в ЛО") - строит-во ФОК (обл.бюдж.)</t>
    </r>
  </si>
  <si>
    <t>Постановление Администрации СМР от 29.04.2021 № 558 -п "О признании утратившим силу пос. админ. СМР от 24.03.2021 № 357-п " О выделении БА из резервного фонда админ. МО СМР ЛО"</t>
  </si>
  <si>
    <t>Постановление Администрации СМР от 24.03.2021 № 357 -п "О выделении БА из резервного фонда админ. МО СМР ЛО"</t>
  </si>
  <si>
    <t>Постановление Администрации СМР от 30.04.2021 № 563 -п "О выделении БА из резервного фонда админ. МО СМР ЛО"</t>
  </si>
  <si>
    <r>
      <t xml:space="preserve">Раздел 1102 "Массовый спорт" </t>
    </r>
    <r>
      <rPr>
        <b/>
        <sz val="10"/>
        <rFont val="Times New Roman"/>
        <family val="1"/>
        <charset val="204"/>
      </rPr>
      <t>Администрация СМР-"</t>
    </r>
    <r>
      <rPr>
        <i/>
        <sz val="10"/>
        <rFont val="Times New Roman"/>
        <family val="1"/>
        <charset val="204"/>
      </rPr>
      <t>в целях обеспеч. доли софинансирования за счет местного бюджета для заключ. соглашения с комитетом по строительству ЛО на кап. вложения в объект муниц. собственности "Строительство ФОК на территории спорт. площадки шк. №3"</t>
    </r>
  </si>
  <si>
    <r>
      <t>Вносятся изменения  в</t>
    </r>
    <r>
      <rPr>
        <b/>
        <u/>
        <sz val="11"/>
        <rFont val="Times New Roman"/>
        <family val="1"/>
        <charset val="204"/>
      </rPr>
      <t xml:space="preserve"> МП "Об обеспечении разработки документов терр. планирования и градостроительного зонирования МО СМР ЛО  на 2019-2021 годы"</t>
    </r>
    <r>
      <rPr>
        <sz val="11"/>
        <rFont val="Times New Roman"/>
        <family val="1"/>
        <charset val="204"/>
      </rPr>
      <t xml:space="preserve"> перераспределение БА в связи включением в МП  мероприятия "Разработка документов терр. планирования и градостроительного зонирования с последующим внесением изменений в МП на основании письма нач. сектора по архитектуре администрации СМР от 13.04.2021  № 24:</t>
    </r>
  </si>
  <si>
    <r>
      <t xml:space="preserve">Раздел 0412 "Другие вопросы в области национальной экономики" </t>
    </r>
    <r>
      <rPr>
        <b/>
        <sz val="11"/>
        <rFont val="Times New Roman"/>
        <family val="1"/>
        <charset val="204"/>
      </rPr>
      <t xml:space="preserve">-Администрация СМР- КЦСР 0910184150 </t>
    </r>
    <r>
      <rPr>
        <i/>
        <sz val="11"/>
        <rFont val="Times New Roman"/>
        <family val="1"/>
        <charset val="204"/>
      </rPr>
      <t>"Разработка документов территориального планирования и градостроительного зонирования"</t>
    </r>
  </si>
  <si>
    <r>
      <t>Раздел 0111 "Резервные фонды"-</t>
    </r>
    <r>
      <rPr>
        <b/>
        <i/>
        <sz val="11"/>
        <rFont val="Times New Roman"/>
        <family val="1"/>
        <charset val="204"/>
      </rPr>
      <t>Администрация СМР-</t>
    </r>
    <r>
      <rPr>
        <i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КЦСР 8710200100 </t>
    </r>
    <r>
      <rPr>
        <i/>
        <sz val="11"/>
        <rFont val="Times New Roman"/>
        <family val="1"/>
        <charset val="204"/>
      </rPr>
      <t xml:space="preserve">"Резервный фонд администрации муниципального образования в рамках непрограммных расходов органов местного самоуправления" </t>
    </r>
  </si>
  <si>
    <t xml:space="preserve">  Вид расходов  320 "Социальные выплаты гражданам, кроме публичных нормативных социальных выплат"</t>
  </si>
  <si>
    <r>
      <t xml:space="preserve"> МКУ "ФОК"Сланцы" - </t>
    </r>
    <r>
      <rPr>
        <sz val="10"/>
        <rFont val="Times New Roman"/>
        <family val="1"/>
        <charset val="204"/>
      </rPr>
      <t xml:space="preserve"> перераспред. БА  на выполнение отд. функций по опред. подрядчика на право заключения контракта на разработку проектной документации  по  кап. рем. стадиона "Химик" (2-я очередь)</t>
    </r>
  </si>
  <si>
    <t>Раздел 1102 "Массовый спорт"</t>
  </si>
  <si>
    <t>Раздел 1101"Физическая культура"</t>
  </si>
  <si>
    <t xml:space="preserve"> Итого за счет доходов от оказания платных услуг и компенсации затрат государства, прочих неналоговых доходов (пожертвований)</t>
  </si>
  <si>
    <t>Корректировка БА за счет средств от оказания платных услуг и компенсации затрат государства, прочих неналоговых доходов:</t>
  </si>
  <si>
    <r>
      <t>Раздел 0104 "</t>
    </r>
    <r>
      <rPr>
        <sz val="10"/>
        <rFont val="Times New Roman"/>
        <family val="1"/>
        <charset val="204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  </r>
    <r>
      <rPr>
        <b/>
        <sz val="10"/>
        <rFont val="Times New Roman"/>
        <family val="1"/>
        <charset val="204"/>
      </rPr>
      <t>- Администрация СМР - КЦСР 8150200020</t>
    </r>
    <r>
      <rPr>
        <sz val="10"/>
        <rFont val="Times New Roman"/>
        <family val="1"/>
        <charset val="204"/>
      </rPr>
      <t xml:space="preserve"> перераспред.  БА на  мероприятие МП "Разработка документов терр. планирования и градостроительного зонирования"</t>
    </r>
  </si>
  <si>
    <r>
      <t xml:space="preserve">Перераспределяются бюджетные ассигнования  </t>
    </r>
    <r>
      <rPr>
        <b/>
        <sz val="11"/>
        <rFont val="Times New Roman"/>
        <family val="1"/>
        <charset val="204"/>
      </rPr>
      <t xml:space="preserve">резервного фонда </t>
    </r>
    <r>
      <rPr>
        <sz val="11"/>
        <rFont val="Times New Roman"/>
        <family val="1"/>
        <charset val="204"/>
      </rPr>
      <t xml:space="preserve"> Администрации СМР  для обеспечения продления сроков реализации на 2023 год </t>
    </r>
    <r>
      <rPr>
        <b/>
        <sz val="11"/>
        <rFont val="Times New Roman"/>
        <family val="1"/>
        <charset val="204"/>
      </rPr>
      <t>МП "Об обеспечении разработки документов терр. планирования и градостроительного зонирования МО СМР ЛО "</t>
    </r>
  </si>
  <si>
    <t xml:space="preserve">Комитет образования -  Раздел 0709  "Др.вопросы в обл. образования"                 </t>
  </si>
  <si>
    <t>Комитет образования - Раздел 0702  "Др.вопросы в обл. образования"  -субсидии бюджет. учреж. на иные цели:</t>
  </si>
  <si>
    <t>МОУ "Сланцевская школа № 1"- 11,0 тыс. руб.</t>
  </si>
  <si>
    <t>МОУ "Сланцевская школа № 2"- 1,2 тыс. руб.</t>
  </si>
  <si>
    <t>МОУ "Сланцевская школа № 6"- 0,9 тыс. руб.</t>
  </si>
  <si>
    <t>МОУ "Сланцевская школа № 3"- 6,0 тыс. руб.</t>
  </si>
  <si>
    <t xml:space="preserve">     МОУ "Сланцевская СОШ N 1" - 5,0 т.р.      </t>
  </si>
  <si>
    <t xml:space="preserve">     МОУ "Сланцевская СОШ N 2" - 6,0 т.р.      </t>
  </si>
  <si>
    <t xml:space="preserve">     МОУ "Сланцевская СОШ N 6" - 4,0 т.р.      </t>
  </si>
  <si>
    <r>
      <t xml:space="preserve">Комитет финансов- </t>
    </r>
    <r>
      <rPr>
        <sz val="10"/>
        <rFont val="Times New Roman"/>
        <family val="1"/>
        <charset val="204"/>
      </rPr>
      <t xml:space="preserve"> перераспред. БА на профессиональную переподготовку сотрудника</t>
    </r>
  </si>
  <si>
    <t>Раздел 0702 "Общее образование"</t>
  </si>
  <si>
    <t>Раздел 0707 "Молодежная политика"</t>
  </si>
  <si>
    <r>
      <t xml:space="preserve">МОУ Новосельская ООШ"- </t>
    </r>
    <r>
      <rPr>
        <sz val="10"/>
        <rFont val="Times New Roman"/>
        <family val="1"/>
        <charset val="204"/>
      </rPr>
      <t>перераспред БА  для дезинфекции помещ. шк., постельных принадлежностей, мяг. инвентаря  в связи с открытием ЛОЛ</t>
    </r>
  </si>
  <si>
    <t>Субсидии бюджетам муниципальных образований Ленинградской области на реновацию организаций общего образования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</si>
  <si>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</si>
  <si>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</si>
  <si>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бюджетам муниципальных образований Ленинградской области на строительство, проектирование и реконструкцию спортивных залов и физкультурно-оздоровительных  комплексов</t>
  </si>
  <si>
    <t>Субсидии бюджетам муниципальных образований Ленинградской области на капитальный ремонт спортивных сооружений и стадионов</t>
  </si>
  <si>
    <t>Субвенции бюджетам муниципальных образований Ленинградской области по предоставлению гражданам единовременной денежной выплаты на проведение капитального ремонта индивидуальных жилых домов</t>
  </si>
  <si>
    <t>МКУ "ФОК СМР"</t>
  </si>
  <si>
    <t xml:space="preserve"> 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</si>
  <si>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</si>
  <si>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</si>
  <si>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</si>
  <si>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</si>
  <si>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негативное воздействие на окружающую среду</t>
  </si>
  <si>
    <t xml:space="preserve"> Налог, взимаемый в связи с применением патентной системы налогообложения</t>
  </si>
  <si>
    <t xml:space="preserve">Налог, взимаемый в связи с применением упрощенной системы налогообложения </t>
  </si>
  <si>
    <r>
      <t xml:space="preserve">Сокращение БА местного бюджета ранее выделенных  </t>
    </r>
    <r>
      <rPr>
        <b/>
        <sz val="12"/>
        <rFont val="Times New Roman"/>
        <family val="1"/>
        <charset val="204"/>
      </rPr>
      <t xml:space="preserve">за счет остатка </t>
    </r>
    <r>
      <rPr>
        <sz val="12"/>
        <rFont val="Times New Roman"/>
        <family val="1"/>
        <charset val="204"/>
      </rPr>
      <t xml:space="preserve">на  бюджетном счете  на </t>
    </r>
    <r>
      <rPr>
        <b/>
        <sz val="12"/>
        <rFont val="Times New Roman"/>
        <family val="1"/>
        <charset val="204"/>
      </rPr>
      <t xml:space="preserve">01.01.2021 г. </t>
    </r>
    <r>
      <rPr>
        <sz val="12"/>
        <rFont val="Times New Roman"/>
        <family val="1"/>
        <charset val="204"/>
      </rPr>
      <t>с последующим сокращением дефицита бюджета:</t>
    </r>
  </si>
  <si>
    <r>
      <rPr>
        <sz val="11"/>
        <rFont val="Times New Roman"/>
        <family val="1"/>
        <charset val="204"/>
      </rPr>
      <t>Увеличение БА на предоставление МБТ поселениям для финансирования расходов по решению вопросов местного значения</t>
    </r>
    <r>
      <rPr>
        <sz val="10"/>
        <rFont val="Times New Roman"/>
        <family val="1"/>
        <charset val="204"/>
      </rPr>
      <t xml:space="preserve"> </t>
    </r>
    <r>
      <rPr>
        <i/>
        <u/>
        <sz val="9"/>
        <rFont val="Times New Roman"/>
        <family val="1"/>
        <charset val="204"/>
      </rPr>
      <t>в связи с поступлением за 5 месяцев 2021 г. в</t>
    </r>
    <r>
      <rPr>
        <i/>
        <sz val="9"/>
        <rFont val="Times New Roman"/>
        <family val="1"/>
        <charset val="204"/>
      </rPr>
      <t xml:space="preserve"> бюджет Сланцевского муниципального района средств  от передачи в аренду земельных участков, гос.собственность на которые не разграничена и которые расположены в границах сельских поселений-</t>
    </r>
    <r>
      <rPr>
        <b/>
        <i/>
        <sz val="9"/>
        <rFont val="Times New Roman"/>
        <family val="1"/>
        <charset val="204"/>
      </rPr>
      <t>Распределение</t>
    </r>
    <r>
      <rPr>
        <b/>
        <sz val="11"/>
        <rFont val="Times New Roman"/>
        <family val="1"/>
        <charset val="204"/>
      </rPr>
      <t>(прил.9.3)</t>
    </r>
  </si>
  <si>
    <r>
      <t>Вносятся изменения  в</t>
    </r>
    <r>
      <rPr>
        <b/>
        <u/>
        <sz val="11"/>
        <rFont val="Times New Roman"/>
        <family val="1"/>
        <charset val="204"/>
      </rPr>
      <t xml:space="preserve"> МП "Управление муниципальными финансами и муниципальным долгом Сланцевского муниципального района" на 2020-2025 годы"</t>
    </r>
    <r>
      <rPr>
        <sz val="11"/>
        <rFont val="Times New Roman"/>
        <family val="1"/>
        <charset val="204"/>
      </rPr>
      <t xml:space="preserve"> сокращаются БА в связи со сложившейся экономией с последующим внесением изменений в МП на основании Служебной записки нач. БО КФ от 24.05.2021 Е.В. Соботюк</t>
    </r>
  </si>
  <si>
    <r>
      <t xml:space="preserve">Раздел 1102 "Массовый спорт"  - </t>
    </r>
    <r>
      <rPr>
        <b/>
        <sz val="11"/>
        <color theme="1"/>
        <rFont val="Times New Roman"/>
        <family val="1"/>
        <charset val="204"/>
      </rPr>
      <t>Администрация СМР</t>
    </r>
    <r>
      <rPr>
        <sz val="11"/>
        <color theme="1"/>
        <rFont val="Times New Roman"/>
        <family val="1"/>
        <charset val="204"/>
      </rPr>
      <t>- Сокращаются БА на  оплату штрафа в бюджет ЛО, за недостижение значений результатов использования субсидии на реализацию мероприятий по проведению капитального ремонта спортивных объектов  СК "Химик"  в связи с возвратом в бюджет ЛО за счет доходной части на основании письма Комитета по физической культуре и спорту ЛО от 18.02.2021 № И-535/2021</t>
    </r>
  </si>
  <si>
    <r>
      <t xml:space="preserve">Раздел 0503 "Благоустройство"- </t>
    </r>
    <r>
      <rPr>
        <b/>
        <sz val="11"/>
        <rFont val="Times New Roman"/>
        <family val="1"/>
        <charset val="204"/>
      </rPr>
      <t>Администрация СМР-</t>
    </r>
    <r>
      <rPr>
        <b/>
        <i/>
        <sz val="11"/>
        <rFont val="Times New Roman"/>
        <family val="1"/>
        <charset val="204"/>
      </rPr>
      <t xml:space="preserve"> КЦСР 0810184110</t>
    </r>
    <r>
      <rPr>
        <i/>
        <sz val="11"/>
        <rFont val="Times New Roman"/>
        <family val="1"/>
        <charset val="204"/>
      </rPr>
      <t>"</t>
    </r>
    <r>
      <rPr>
        <i/>
        <sz val="10"/>
        <rFont val="Times New Roman"/>
        <family val="1"/>
        <charset val="204"/>
      </rPr>
      <t>Проведение мероприятий по устройству площадок для раздельного сбора отходов дошкольных и школьных учреждений в рамках международного проекта"</t>
    </r>
  </si>
  <si>
    <r>
      <t xml:space="preserve">Раздел 0412 "Другие вопросы в области национальной экономики" </t>
    </r>
    <r>
      <rPr>
        <b/>
        <sz val="11"/>
        <rFont val="Times New Roman"/>
        <family val="1"/>
        <charset val="204"/>
      </rPr>
      <t xml:space="preserve">-Администрация СМР-                         КЦСР 0910184150 </t>
    </r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"Разработка документов территориального планирования и градостроительного зонирования"</t>
    </r>
  </si>
  <si>
    <r>
      <t xml:space="preserve">Раздел 0113 "Другие общегосударственные вопросы"  </t>
    </r>
    <r>
      <rPr>
        <b/>
        <sz val="10"/>
        <rFont val="Times New Roman"/>
        <family val="1"/>
        <charset val="204"/>
      </rPr>
      <t xml:space="preserve">-МКУ "РВС"- </t>
    </r>
    <r>
      <rPr>
        <sz val="10"/>
        <rFont val="Times New Roman"/>
        <family val="1"/>
        <charset val="204"/>
      </rPr>
      <t>перераспред. БА  для выпл. среднего месячного заработка в связи с сокращением штатной численности</t>
    </r>
  </si>
  <si>
    <t>Комитет образования АУ-БУсубсидия на иные цели для бюдж учр:</t>
  </si>
  <si>
    <r>
      <t>Раздел 1004 "Охрана семьи и детства" -</t>
    </r>
    <r>
      <rPr>
        <b/>
        <sz val="11"/>
        <rFont val="Times New Roman"/>
        <family val="1"/>
        <charset val="204"/>
      </rPr>
      <t>Администрация СМР</t>
    </r>
    <r>
      <rPr>
        <sz val="11"/>
        <rFont val="Times New Roman"/>
        <family val="1"/>
        <charset val="204"/>
      </rPr>
      <t>- Субв. на обеспеч. предост жилых пом. детям-сиротам и детям, оставшимся без попеч. родителей, лицам из их числа по догов. найма специализированных жилых помещений (обл.бюдж.)</t>
    </r>
  </si>
  <si>
    <r>
      <t>Раздел 1102" Массовый спорт" -</t>
    </r>
    <r>
      <rPr>
        <b/>
        <sz val="11"/>
        <rFont val="Times New Roman"/>
        <family val="1"/>
        <charset val="204"/>
      </rPr>
      <t>МКУ "ФОК "Сланцы"-</t>
    </r>
    <r>
      <rPr>
        <sz val="11"/>
        <rFont val="Times New Roman"/>
        <family val="1"/>
        <charset val="204"/>
      </rPr>
      <t xml:space="preserve"> Субсидия на реализацию мероприятий по проведению капитального ремонта спортивных объектов (обл. бюдж.)</t>
    </r>
  </si>
  <si>
    <r>
      <rPr>
        <sz val="9"/>
        <rFont val="Times New Roman"/>
        <family val="1"/>
        <charset val="204"/>
      </rPr>
      <t xml:space="preserve">Комитет образования  Раздел 0703 "Дополнительное образование" </t>
    </r>
    <r>
      <rPr>
        <i/>
        <sz val="9"/>
        <rFont val="Times New Roman"/>
        <family val="1"/>
        <charset val="204"/>
      </rPr>
      <t>-</t>
    </r>
    <r>
      <rPr>
        <sz val="9"/>
        <rFont val="Times New Roman"/>
        <family val="1"/>
        <charset val="204"/>
      </rPr>
      <t>субсидия на иные цели для бюдж. учр. -</t>
    </r>
    <r>
      <rPr>
        <i/>
        <sz val="9"/>
        <rFont val="Times New Roman"/>
        <family val="1"/>
        <charset val="204"/>
      </rPr>
      <t xml:space="preserve">  </t>
    </r>
    <r>
      <rPr>
        <sz val="9"/>
        <rFont val="Times New Roman"/>
        <family val="1"/>
        <charset val="204"/>
      </rPr>
      <t>МУДО "Дом творчества СМР"-2,5т.р.</t>
    </r>
  </si>
  <si>
    <r>
      <t xml:space="preserve">Перераспределяются бюджетных ассигнований </t>
    </r>
    <r>
      <rPr>
        <b/>
        <sz val="11"/>
        <rFont val="Times New Roman"/>
        <family val="1"/>
        <charset val="204"/>
      </rPr>
      <t xml:space="preserve"> резервного фонда</t>
    </r>
    <r>
      <rPr>
        <sz val="11"/>
        <rFont val="Times New Roman"/>
        <family val="1"/>
        <charset val="204"/>
      </rPr>
      <t xml:space="preserve">  Администрации СМР в соотвии  с постановлениями администрации СМР:</t>
    </r>
  </si>
  <si>
    <r>
      <t xml:space="preserve">Раздел 1102 "Массовый спорт" </t>
    </r>
    <r>
      <rPr>
        <b/>
        <sz val="10"/>
        <rFont val="Times New Roman"/>
        <family val="1"/>
        <charset val="204"/>
      </rPr>
      <t>МКУ "ФОК"Сланцы"-</t>
    </r>
    <r>
      <rPr>
        <i/>
        <sz val="10"/>
        <rFont val="Times New Roman"/>
        <family val="1"/>
        <charset val="204"/>
      </rPr>
      <t>для перерегистрации в 2021г. МК за 2020г. на выполнение работ по кап.ремонту СК "Химик" МКУ "ФОК "Сланцы"</t>
    </r>
  </si>
  <si>
    <r>
      <t xml:space="preserve">Раздел 0801 "Культура"  </t>
    </r>
    <r>
      <rPr>
        <b/>
        <sz val="10"/>
        <rFont val="Times New Roman"/>
        <family val="1"/>
        <charset val="204"/>
      </rPr>
      <t xml:space="preserve">-МКУК "СМЦРБ"- </t>
    </r>
    <r>
      <rPr>
        <sz val="10"/>
        <rFont val="Times New Roman"/>
        <family val="1"/>
        <charset val="204"/>
      </rPr>
      <t>перераспред. БА  на основании Постановления администрации СМР ЛО от 21.05.2021 № 652-п на опл. услуг связи и приобрет. периодической печати</t>
    </r>
  </si>
  <si>
    <t>МДОУ "Сланцевский дет. сад № 3"</t>
  </si>
  <si>
    <t>МДОУ "Сланцевский дет. сад № 4"</t>
  </si>
  <si>
    <t>МДОУ "Сланцевский дет. сад № 5"</t>
  </si>
  <si>
    <t>МДОУ "Сланцевский дет. сад № 7"</t>
  </si>
  <si>
    <t>МОУ "Сланцевская  школа №2"-3,0 тыс. руб.</t>
  </si>
  <si>
    <t>МОУ "Сланцевская  школа №3"-3,5 тыс. руб.</t>
  </si>
  <si>
    <t>МОУ "Сланцевская  школа №6"-4,0 тыс. руб.</t>
  </si>
  <si>
    <t>Комитет образования - Раздел 0702 "Общее образование" - субсидия на иные цели для бюдж учр- МОУ "Сланцевская школа № 6"</t>
  </si>
  <si>
    <t xml:space="preserve"> Раздел 0701 "Дошкольное образование" </t>
  </si>
  <si>
    <t xml:space="preserve">Раздел 0701 "Дошкольное образование" </t>
  </si>
  <si>
    <t>МДОУ "Сланцевский дет. сад № 2"</t>
  </si>
  <si>
    <r>
      <t>Комитет образования АУ-БУсубсидия на иные цели для бюдж учр-</t>
    </r>
    <r>
      <rPr>
        <b/>
        <sz val="10"/>
        <rFont val="Times New Roman"/>
        <family val="1"/>
        <charset val="204"/>
      </rPr>
      <t xml:space="preserve"> МУДО "Сланцевский ДТ"</t>
    </r>
  </si>
  <si>
    <r>
      <rPr>
        <sz val="11"/>
        <rFont val="Times New Roman"/>
        <family val="1"/>
        <charset val="204"/>
      </rPr>
      <t xml:space="preserve">Раздел 1102 "Массовый спорт" </t>
    </r>
    <r>
      <rPr>
        <b/>
        <sz val="11"/>
        <rFont val="Times New Roman"/>
        <family val="1"/>
        <charset val="204"/>
      </rPr>
      <t xml:space="preserve">-Администрация СМР- </t>
    </r>
    <r>
      <rPr>
        <b/>
        <i/>
        <sz val="11"/>
        <rFont val="Times New Roman"/>
        <family val="1"/>
        <charset val="204"/>
      </rPr>
      <t>КЦСР</t>
    </r>
    <r>
      <rPr>
        <b/>
        <sz val="11"/>
        <rFont val="Times New Roman"/>
        <family val="1"/>
        <charset val="204"/>
      </rPr>
      <t xml:space="preserve"> 0810183510</t>
    </r>
    <r>
      <rPr>
        <i/>
        <sz val="10"/>
        <rFont val="Times New Roman"/>
        <family val="1"/>
        <charset val="204"/>
      </rPr>
      <t xml:space="preserve"> "Мероприятия, сопутствующие проведению строительства физкультурно-оздоровительного комплекса" на оказание охранных услуг и оплату коммунальных услуг на объекте МКУ "ФОК СМР"</t>
    </r>
  </si>
  <si>
    <r>
      <t>КЦСР 02101S5190</t>
    </r>
    <r>
      <rPr>
        <i/>
        <sz val="9"/>
        <color theme="1"/>
        <rFont val="Times New Roman"/>
        <family val="1"/>
        <charset val="204"/>
      </rPr>
      <t>"Государственная поддержка лучших сельских учреждений культуры"</t>
    </r>
  </si>
  <si>
    <r>
      <t xml:space="preserve">КЦСР 0210180700 </t>
    </r>
    <r>
      <rPr>
        <i/>
        <sz val="9"/>
        <color theme="1"/>
        <rFont val="Times New Roman"/>
        <family val="1"/>
        <charset val="204"/>
      </rPr>
      <t>"Поддержка творческих инициатив"</t>
    </r>
  </si>
  <si>
    <r>
      <t>Раздел 0801</t>
    </r>
    <r>
      <rPr>
        <sz val="10"/>
        <rFont val="Times New Roman"/>
        <family val="1"/>
        <charset val="204"/>
      </rPr>
      <t xml:space="preserve"> "Культура"</t>
    </r>
    <r>
      <rPr>
        <b/>
        <sz val="10"/>
        <rFont val="Times New Roman"/>
        <family val="1"/>
        <charset val="204"/>
      </rPr>
      <t xml:space="preserve">-Администрация СМР" - </t>
    </r>
    <r>
      <rPr>
        <sz val="10"/>
        <rFont val="Times New Roman"/>
        <family val="1"/>
        <charset val="204"/>
      </rPr>
      <t xml:space="preserve"> перераспред.  БА (остатка софинансирования) за счет средств местного бюджета на приоб. наградной атрибутики</t>
    </r>
  </si>
  <si>
    <r>
      <t>КЦСР 08201S0140</t>
    </r>
    <r>
      <rPr>
        <i/>
        <sz val="10"/>
        <rFont val="Times New Roman"/>
        <family val="1"/>
        <charset val="204"/>
      </rPr>
      <t xml:space="preserve"> "Капитальный ремонт, ремонт дорог общего пользования местного значения"</t>
    </r>
  </si>
  <si>
    <r>
      <t>Раздел 0409 "</t>
    </r>
    <r>
      <rPr>
        <sz val="10"/>
        <rFont val="Times New Roman"/>
        <family val="1"/>
        <charset val="204"/>
      </rPr>
      <t>Дорожное хозяйство (дорожные фонды)"</t>
    </r>
    <r>
      <rPr>
        <b/>
        <sz val="10"/>
        <rFont val="Times New Roman"/>
        <family val="1"/>
        <charset val="204"/>
      </rPr>
      <t>- Администрация СМР -</t>
    </r>
    <r>
      <rPr>
        <sz val="10"/>
        <rFont val="Times New Roman"/>
        <family val="1"/>
        <charset val="204"/>
      </rPr>
      <t>перераспред. остатка БА местного бюджеты  после заключения соглашения</t>
    </r>
  </si>
  <si>
    <r>
      <t xml:space="preserve">КЦСР 0820181010 </t>
    </r>
    <r>
      <rPr>
        <b/>
        <i/>
        <sz val="10"/>
        <rFont val="Times New Roman"/>
        <family val="1"/>
        <charset val="204"/>
      </rPr>
      <t>"Содержание автомобильных дорог местного значения"</t>
    </r>
  </si>
  <si>
    <r>
      <t>Раздел 0113 "Другие общегосударственные вопросы"-</t>
    </r>
    <r>
      <rPr>
        <b/>
        <sz val="11"/>
        <color theme="1"/>
        <rFont val="Times New Roman"/>
        <family val="1"/>
        <charset val="204"/>
      </rPr>
      <t xml:space="preserve">МКУ "РВС" </t>
    </r>
    <r>
      <rPr>
        <sz val="11"/>
        <color theme="1"/>
        <rFont val="Times New Roman"/>
        <family val="1"/>
        <charset val="204"/>
      </rPr>
      <t>-для заключения договора на услуги связи и обучение сотрудников ЕДДС ГО и ЧС на основании письма МКУ "РВС" от 29.04.21                        № 77/01-07:</t>
    </r>
  </si>
  <si>
    <t xml:space="preserve">Увеличение БА непрограммных  расходов за счет средств местного бюджета в соответствии с письмами учреждений: </t>
  </si>
  <si>
    <r>
      <t xml:space="preserve">Раздел 0113 </t>
    </r>
    <r>
      <rPr>
        <b/>
        <i/>
        <sz val="11"/>
        <color theme="1"/>
        <rFont val="Times New Roman"/>
        <family val="1"/>
        <charset val="204"/>
      </rPr>
      <t>КЦСР 8560200990</t>
    </r>
    <r>
      <rPr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образований"</t>
    </r>
    <r>
      <rPr>
        <b/>
        <sz val="10"/>
        <color theme="1"/>
        <rFont val="Times New Roman"/>
        <family val="1"/>
        <charset val="204"/>
      </rPr>
      <t xml:space="preserve"> -</t>
    </r>
    <r>
      <rPr>
        <sz val="10"/>
        <color theme="1"/>
        <rFont val="Times New Roman"/>
        <family val="1"/>
        <charset val="204"/>
      </rPr>
      <t>выпл. премий к почетным грамотам и благодарностям гл. администрации и оказание услуг по публикации в газете "знамя труда"</t>
    </r>
  </si>
  <si>
    <r>
      <t xml:space="preserve">Раздел 0104 </t>
    </r>
    <r>
      <rPr>
        <b/>
        <i/>
        <sz val="11"/>
        <color theme="1"/>
        <rFont val="Times New Roman"/>
        <family val="1"/>
        <charset val="204"/>
      </rPr>
      <t>КЦСР 8510200020</t>
    </r>
    <r>
      <rPr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Расходы на обеспечение функций органов местного самоуправления и их структурных подразделений в рамках обеспечения деятельности администрации муниципального образования и ее структурных подразделений"</t>
    </r>
    <r>
      <rPr>
        <b/>
        <sz val="10"/>
        <color theme="1"/>
        <rFont val="Times New Roman"/>
        <family val="1"/>
        <charset val="204"/>
      </rPr>
      <t xml:space="preserve"> -</t>
    </r>
    <r>
      <rPr>
        <sz val="10"/>
        <color theme="1"/>
        <rFont val="Times New Roman"/>
        <family val="1"/>
        <charset val="204"/>
      </rPr>
      <t>опл. за теплоэнергию по адресу: г. Сланцы, пер. Почтовый, д.2/8 ; разраб. программы "Энергосбережения м повыш. энерг. эффект."; ремонт пожарной лестницы, акт. зала и приоб. мебели по адресу: г. Сланцы, пер. Почтовый, д.3, спец. оценка условий труда</t>
    </r>
  </si>
  <si>
    <r>
      <t>Раздел 0113 "Другие общегосударственные вопросы"-</t>
    </r>
    <r>
      <rPr>
        <b/>
        <sz val="11"/>
        <color theme="1"/>
        <rFont val="Times New Roman"/>
        <family val="1"/>
        <charset val="204"/>
      </rPr>
      <t>КУМИ СМР</t>
    </r>
    <r>
      <rPr>
        <sz val="11"/>
        <color theme="1"/>
        <rFont val="Times New Roman"/>
        <family val="1"/>
        <charset val="204"/>
      </rPr>
      <t xml:space="preserve"> -услуги по составлению сметной документации и приемке вып. работ по кап. ремонту жилых домов по адресу: г. Сланцы, ул. Л. Толстого, д. 15 и ул. Кутузова, д.9"А"</t>
    </r>
  </si>
  <si>
    <r>
      <t xml:space="preserve">Раздел 0113 </t>
    </r>
    <r>
      <rPr>
        <b/>
        <i/>
        <sz val="11"/>
        <color theme="1"/>
        <rFont val="Times New Roman"/>
        <family val="1"/>
        <charset val="204"/>
      </rPr>
      <t>КЦСР 8510201000</t>
    </r>
    <r>
      <rPr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Расходы на содержание и обслуживание объектов муниципального имущества в рамках обеспечения деятельности по управлению муниципальным имуществом"</t>
    </r>
    <r>
      <rPr>
        <b/>
        <sz val="10"/>
        <color theme="1"/>
        <rFont val="Times New Roman"/>
        <family val="1"/>
        <charset val="204"/>
      </rPr>
      <t xml:space="preserve"> -</t>
    </r>
    <r>
      <rPr>
        <sz val="10"/>
        <color theme="1"/>
        <rFont val="Times New Roman"/>
        <family val="1"/>
        <charset val="204"/>
      </rPr>
      <t>содержание и ремонт МКД (архив) и ремонт пожарных лестниц по адресам: г. Сланцы, ул. Маяковского, д.8 и ул. Дзержинского, д.4</t>
    </r>
  </si>
  <si>
    <t xml:space="preserve">Раздел 0702 "Общее образование" </t>
  </si>
  <si>
    <t>МДОУ "Сланцевский дет. сад № 2"-Оборудование объекта системой управления эвакуацией</t>
  </si>
  <si>
    <t>МДОУ "Сланцевский дет. сад № 5"- Ремонт мед. каб.   и дооборуд. системы видеонаблюдения(система оповещения и упр. эвакуацией )</t>
  </si>
  <si>
    <t xml:space="preserve">МДОУ "Сланцевский дет. сад № 7"-Оборудование объекта системой управления эвакуацией </t>
  </si>
  <si>
    <t>МДОУ "Сланцевский дет. сад № 10"- Приоб. мебели в помещ.  отремонтированной группы и музыкального зала</t>
  </si>
  <si>
    <t>МОУ "Сланцевская СОШ № 3"-Приобретение оборудования в столовую</t>
  </si>
  <si>
    <t xml:space="preserve">МОУ "Сланцевская СОШ № 6"-Замена задвижек  системы фильтрации,ремонт промывочного бака бассейна </t>
  </si>
  <si>
    <r>
      <t>Раздел 0703 "Дополнительное образование" Комитет образования АУ-БУсубсидия на иные цели для бюдж учр- МУДО "Сланцевская ДХШ"-</t>
    </r>
    <r>
      <rPr>
        <i/>
        <sz val="10"/>
        <rFont val="Times New Roman"/>
        <family val="1"/>
        <charset val="204"/>
      </rPr>
      <t>Монтаж системы оповещения и управления эвакуацией</t>
    </r>
  </si>
  <si>
    <r>
      <t>МОУ "Загривская школа"-</t>
    </r>
    <r>
      <rPr>
        <i/>
        <sz val="10"/>
        <rFont val="Times New Roman"/>
        <family val="1"/>
        <charset val="204"/>
      </rPr>
      <t>Ремонт пищеблока</t>
    </r>
  </si>
  <si>
    <t xml:space="preserve">  1.  Изменение расходной части бюджета в предлагаемом проекте решения по направлениям:    </t>
  </si>
  <si>
    <t>1.1. Раздел 0707 "Молодежная политика"  перераспределение зарезервированных БА  КО для  обеспечения своеврем. финансирования мероприятий летней оздоровительной кампании в соотв. с Постановлением админ. СМР от 13.04.2021 № 471-п, письмом КО от 13.04.2021 № 633/01-11</t>
  </si>
  <si>
    <t>МКУ "ФОК"</t>
  </si>
  <si>
    <t>МОУ "Сланцевская  школа №1"-9,6тыс. руб.</t>
  </si>
  <si>
    <t>МОУ "Сланцевская  школа №2"-86,9 тыс. руб.</t>
  </si>
  <si>
    <t>МОУ "Сланцевская  школа №3"-191,4тыс. руб.</t>
  </si>
  <si>
    <t>МОУ "Сланцевская  школа №6"-9,0 тыс. руб.</t>
  </si>
  <si>
    <t>МУДО "Сланцевская ДЮСШ"-21,7ыс. руб.</t>
  </si>
  <si>
    <r>
      <rPr>
        <sz val="10"/>
        <rFont val="Times New Roman"/>
        <family val="1"/>
        <charset val="204"/>
      </rPr>
      <t>Раздел 0703 "Дополнительное образование"</t>
    </r>
    <r>
      <rPr>
        <b/>
        <sz val="10"/>
        <rFont val="Times New Roman"/>
        <family val="1"/>
        <charset val="204"/>
      </rPr>
      <t xml:space="preserve">- МУДО СППЦ - </t>
    </r>
    <r>
      <rPr>
        <sz val="10"/>
        <rFont val="Times New Roman"/>
        <family val="1"/>
        <charset val="204"/>
      </rPr>
      <t xml:space="preserve"> перераспред. БА для опл. Администр. Правонаруш. По Постановлению Роспотребнадзора от 14.05.2021 № 47-15-47-21</t>
    </r>
  </si>
  <si>
    <r>
      <t>Разделы 0707</t>
    </r>
    <r>
      <rPr>
        <sz val="12"/>
        <rFont val="Times New Roman"/>
        <family val="1"/>
        <charset val="204"/>
      </rPr>
      <t xml:space="preserve"> "Молодежная политика"</t>
    </r>
  </si>
  <si>
    <r>
      <t>Разделы 1101</t>
    </r>
    <r>
      <rPr>
        <sz val="12"/>
        <rFont val="Times New Roman"/>
        <family val="1"/>
        <charset val="204"/>
      </rPr>
      <t xml:space="preserve"> "Физическая культура"</t>
    </r>
  </si>
  <si>
    <t>МДОУ "Сланцевский д/сад №10"</t>
  </si>
  <si>
    <t>МКУ "ФОК СМР"-Включение  доходов от предоставления платных услуг</t>
  </si>
  <si>
    <t>МКУ "ФОК "Сланцы"-увеличение БА   от предоставления платных услуг</t>
  </si>
  <si>
    <t>В результате внесенных изменений децицит не изменится.</t>
  </si>
  <si>
    <t>На СД</t>
  </si>
  <si>
    <r>
      <t>Вносятся изменения  в</t>
    </r>
    <r>
      <rPr>
        <b/>
        <u/>
        <sz val="11"/>
        <rFont val="Times New Roman"/>
        <family val="1"/>
        <charset val="204"/>
      </rPr>
      <t xml:space="preserve"> МП "Об обеспечении разработки документов терр. планирования и градостроительного зонирования МО СМР ЛО  на 2019-2021 годы"</t>
    </r>
    <r>
      <rPr>
        <sz val="11"/>
        <rFont val="Times New Roman"/>
        <family val="1"/>
        <charset val="204"/>
      </rPr>
      <t xml:space="preserve"> перераспределение БА в связи включением в МП  мероприятия "Разработка документов терр. планирования и градостроительного зонирования" с последующим внесением изменений в МП на основании письма нач. сектора по архитектуре администрации СМР от 09.02.2021  № 10:</t>
    </r>
  </si>
  <si>
    <t>МОУ "Сланцевская СОШ № 2"-Разработка проектно-сметной документации (два здания) на устройство молниезащиты и систем общеобменной и противодымной вентиляции в помещ. спорт.зала</t>
  </si>
  <si>
    <r>
      <t xml:space="preserve">Вносятся изменения в </t>
    </r>
    <r>
      <rPr>
        <b/>
        <u/>
        <sz val="11"/>
        <rFont val="Times New Roman"/>
        <family val="1"/>
        <charset val="204"/>
      </rPr>
      <t>МП  "Капитальный ремонт и строительство объектов капитального строительства в Сланцевском муниципальном районе"</t>
    </r>
    <r>
      <rPr>
        <sz val="11"/>
        <rFont val="Times New Roman"/>
        <family val="1"/>
        <charset val="204"/>
      </rPr>
      <t>на 2020-2025 годы увеличиваются  БА  за счет местного бюджета с последующим внесением изменений в МП :</t>
    </r>
  </si>
  <si>
    <r>
      <t xml:space="preserve">Вносятся изменения в </t>
    </r>
    <r>
      <rPr>
        <b/>
        <u/>
        <sz val="11"/>
        <rFont val="Times New Roman"/>
        <family val="1"/>
        <charset val="204"/>
      </rPr>
      <t>МП  "Развитие культуры, спорта и молодежной политики на территории Сланцевского муниципального района"</t>
    </r>
    <r>
      <rPr>
        <sz val="11"/>
        <rFont val="Times New Roman"/>
        <family val="1"/>
        <charset val="204"/>
      </rPr>
      <t>на 2020-2025 годы за счет местного бюджета на основании писем МКУ "ФОК СМР" от 18.05.2021 № 129/01-08 последующим внесением изменений в МП :</t>
    </r>
  </si>
  <si>
    <r>
      <t xml:space="preserve">Раздел 1102 "Массовый спорта"- </t>
    </r>
    <r>
      <rPr>
        <b/>
        <sz val="10"/>
        <rFont val="Times New Roman"/>
        <family val="1"/>
        <charset val="204"/>
      </rPr>
      <t>МКУ "ФОК СМР"-</t>
    </r>
    <r>
      <rPr>
        <b/>
        <i/>
        <sz val="10"/>
        <rFont val="Times New Roman"/>
        <family val="1"/>
        <charset val="204"/>
      </rPr>
      <t xml:space="preserve"> КЦСР 0230183600</t>
    </r>
    <r>
      <rPr>
        <i/>
        <sz val="9"/>
        <rFont val="Times New Roman"/>
        <family val="1"/>
        <charset val="204"/>
      </rPr>
      <t>"Создание условий для развития физической культуры и спорта на территории Сланцевского муниципального района"-увеличение БА  на мероприятия в соответствии с Пост. Админ. СМР от 10.03.2021 № 269-п</t>
    </r>
  </si>
  <si>
    <r>
      <t xml:space="preserve">Раздел 1102 "Массовый спорта"- </t>
    </r>
    <r>
      <rPr>
        <b/>
        <sz val="10"/>
        <rFont val="Times New Roman"/>
        <family val="1"/>
        <charset val="204"/>
      </rPr>
      <t>МКУ "ФОК "Сланцы"-</t>
    </r>
    <r>
      <rPr>
        <b/>
        <i/>
        <sz val="10"/>
        <rFont val="Times New Roman"/>
        <family val="1"/>
        <charset val="204"/>
      </rPr>
      <t xml:space="preserve"> КЦСР 0230183600</t>
    </r>
    <r>
      <rPr>
        <i/>
        <sz val="9"/>
        <rFont val="Times New Roman"/>
        <family val="1"/>
        <charset val="204"/>
      </rPr>
      <t>"Создание условий для развития физической культуры и спорта на территории Сланцевского муниципального района" на основании письма  начальника сектора по культуре и молодежной политики от 31.05.2021 № 161/12-07</t>
    </r>
  </si>
  <si>
    <r>
      <t xml:space="preserve">Раздел 0113 </t>
    </r>
    <r>
      <rPr>
        <b/>
        <i/>
        <sz val="11"/>
        <color theme="1"/>
        <rFont val="Times New Roman"/>
        <family val="1"/>
        <charset val="204"/>
      </rPr>
      <t>КЦСР 8560201040</t>
    </r>
    <r>
      <rPr>
        <sz val="10"/>
        <color theme="1"/>
        <rFont val="Times New Roman"/>
        <family val="1"/>
        <charset val="204"/>
      </rPr>
      <t>"</t>
    </r>
    <r>
      <rPr>
        <i/>
        <sz val="10"/>
        <color theme="1"/>
        <rFont val="Times New Roman"/>
        <family val="1"/>
        <charset val="204"/>
      </rPr>
      <t>Расходы на проведение мероприятий общемуниципального характера в рамках выполнения других обязательств муниципальных образований"</t>
    </r>
    <r>
      <rPr>
        <b/>
        <sz val="10"/>
        <color theme="1"/>
        <rFont val="Times New Roman"/>
        <family val="1"/>
        <charset val="204"/>
      </rPr>
      <t xml:space="preserve"> -</t>
    </r>
    <r>
      <rPr>
        <sz val="10"/>
        <color theme="1"/>
        <rFont val="Times New Roman"/>
        <family val="1"/>
        <charset val="204"/>
      </rPr>
      <t>приобретение цветов</t>
    </r>
  </si>
  <si>
    <r>
      <t xml:space="preserve">Раздел 0705 </t>
    </r>
    <r>
      <rPr>
        <b/>
        <i/>
        <sz val="11"/>
        <color theme="1"/>
        <rFont val="Times New Roman"/>
        <family val="1"/>
        <charset val="204"/>
      </rPr>
      <t>КЦСР 8560200705</t>
    </r>
    <r>
      <rPr>
        <sz val="10"/>
        <color theme="1"/>
        <rFont val="Times New Roman"/>
        <family val="1"/>
        <charset val="204"/>
      </rPr>
      <t>"</t>
    </r>
    <r>
      <rPr>
        <i/>
        <sz val="10"/>
        <color theme="1"/>
        <rFont val="Times New Roman"/>
        <family val="1"/>
        <charset val="204"/>
      </rPr>
      <t>Профессиональная подготовка, переподготовка и повышение квалификации"</t>
    </r>
    <r>
      <rPr>
        <b/>
        <sz val="10"/>
        <color theme="1"/>
        <rFont val="Times New Roman"/>
        <family val="1"/>
        <charset val="204"/>
      </rPr>
      <t xml:space="preserve"> -</t>
    </r>
    <r>
      <rPr>
        <sz val="10"/>
        <color theme="1"/>
        <rFont val="Times New Roman"/>
        <family val="1"/>
        <charset val="204"/>
      </rPr>
      <t>повыш. квалиф. работников</t>
    </r>
  </si>
  <si>
    <r>
      <t>Раздел 0310</t>
    </r>
    <r>
      <rPr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>КЦСР 8520200991</t>
    </r>
    <r>
      <rPr>
        <i/>
        <sz val="10"/>
        <color theme="1"/>
        <rFont val="Times New Roman"/>
        <family val="1"/>
        <charset val="204"/>
      </rPr>
      <t>"Расходы на создание системы оповещения и информирования населения о ЧС"- на разработку проектно-сметной доументации на строит. системы оповещения и информиров. населения о ЧС и создание системы оповещения на территории СМР</t>
    </r>
  </si>
  <si>
    <r>
      <rPr>
        <sz val="10"/>
        <rFont val="Times New Roman"/>
        <family val="1"/>
        <charset val="204"/>
      </rPr>
      <t>Раздел 0701 "Дошкольное образование"</t>
    </r>
    <r>
      <rPr>
        <b/>
        <sz val="10"/>
        <rFont val="Times New Roman"/>
        <family val="1"/>
        <charset val="204"/>
      </rPr>
      <t xml:space="preserve">-МДОУ "Сланцевский д/с №15" - </t>
    </r>
    <r>
      <rPr>
        <sz val="10"/>
        <rFont val="Times New Roman"/>
        <family val="1"/>
        <charset val="204"/>
      </rPr>
      <t xml:space="preserve"> перераспред. БА для  выпл. компенсации расходов за мед комиссию при устроестве на работу</t>
    </r>
  </si>
  <si>
    <t>1.1.  Перераспределяются зарезервированные  БА   КО  на  "Обеспечение участия в региональном этапе  Всероссийской олимпиады школьников",  в соответствии с письмом КО от 19.05.2021  № 874/01-11</t>
  </si>
  <si>
    <t>1.2.  Перераспределяются зарезервированные  БА   КО  на  премирование образов. Учреждений по результатам проведения музыкального фестиваля "Лира-2021",  в соответствии с письмом КО от 19.05.2021  № 875/01-11</t>
  </si>
  <si>
    <t>1.3. Перераспределение зарезервированных БА   КО  для  обеспечения "Выплаты премий общеобразов. Учреждениям-пебедителям Спартакиады школьников, обеспечение участия в областных соревнованиях" на основании  письма КО от 26.05.2021 № 917/01-11</t>
  </si>
  <si>
    <t>1.4. Перераспределение зарезервированных БА   КО на реализац. мероприятия "Проведение спартакиады дошкольных образовательных организаций" на основании  письма КО от 26.05.2021 № 916/01-11</t>
  </si>
  <si>
    <t>1.5. Перераспределение зарезервированных БА   КО на реализац. мероприятия "Детский спорт" на основании  письма КО от 26.05.2021 № 918/01-11</t>
  </si>
  <si>
    <t>1.6. Раздел 0707 "Молодежная политика" увеличение БА   для на текущее содержание  ЗСОЛ "Салют" в связи с увеличением охвата отдыхающих в  соотв. с Постановлением админ. СМР от 24.03.2021                           № 365-п (с изменениями), письмом МУДО "Сланцевсий ДТ"  от 25.05.2021 № 101; от 04.06.2021                                                                              № 109</t>
  </si>
  <si>
    <t>1.7. Раздел 0702 "Общее образование" увеличение БА за счет местного бюджета  на  оснащение МОУ "Сланцевская СОШ № 2", на базе которой планируется открытие центра образования естественно-научной и технологической направленности ("Точка роста") для приобретения атрибутики (символики)  на основании письма КО  от 26.05.2021 № 913/01-11</t>
  </si>
  <si>
    <t>1.8.Увеличение БА  на мероприятия в образов. организациях по реш. суда, пож. безопасности, антитеррористич. защищенности,  на основании письма КО  от 23.04.2021 № 736/01-11</t>
  </si>
  <si>
    <t>1.9.Увеличение БА  на ремонт баскетбольной площадки открытого плоскостного физкультурно-спортивного сооружения  МОУ "Сланцевская СОШ № 1" на основании письма МОУ "Сланцевская СОШ № 1"  от 27.04.2021   № 153/01-31</t>
  </si>
  <si>
    <t>1.10. Раздел 0707 "Молодежная политика"  перераспределение БА субсидии на организацию отдыха в каникулярное время  детей, находящихся в трудной жизненной ситуации в соотв. С  письмом КО от 02.06.2021 № 945/01-11</t>
  </si>
  <si>
    <t>1.11.Увеличение БА   Комитету образования для ввода в эксплуатацию с 1 сентября здания МОУ "Сланцевская СОШ № 3" по адресу: г. Сланцы,ул. Кирова, д.11, с учетом выполнения требования СанПиН (приоб. мебели на пост охраны и мед. каб.,подшивка лестничных маршей, устройство "фартуков" около умывальников)</t>
  </si>
  <si>
    <t xml:space="preserve"> СПРАВОЧНАЯ ИНФОРМАЦИЯ</t>
  </si>
  <si>
    <r>
      <t xml:space="preserve">   </t>
    </r>
    <r>
      <rPr>
        <sz val="11"/>
        <rFont val="Times New Roman"/>
        <family val="1"/>
        <charset val="204"/>
      </rPr>
      <t xml:space="preserve">  В результате внесенных изменений дефицит сократится  на 11 197,4 тыс.руб. за счет уменьшения объемов привлечения кредитов от кредитных организаций и составит 66 947,4 тыс.руб.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или  23,0 %.  </t>
    </r>
  </si>
  <si>
    <r>
      <rPr>
        <b/>
        <sz val="12"/>
        <color theme="1"/>
        <rFont val="Times New Roman"/>
        <family val="1"/>
        <charset val="204"/>
      </rPr>
      <t>Администрация СМР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 основании письма от01.06.2021  № ВН-259/2021:</t>
    </r>
  </si>
  <si>
    <t xml:space="preserve">от 23.06.2021       № </t>
  </si>
  <si>
    <t xml:space="preserve">от 23.06.2021       №  рсд </t>
  </si>
  <si>
    <t xml:space="preserve">от 23.06.2021       № - рсд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</si>
</sst>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Arial"/>
      <family val="2"/>
      <charset val="204"/>
    </font>
    <font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  <font>
      <sz val="9"/>
      <color rgb="FFFF0000"/>
      <name val="Arial Cyr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b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i/>
      <sz val="10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9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8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4" fontId="4" fillId="0" borderId="0" xfId="0" applyNumberFormat="1" applyFont="1" applyFill="1" applyBorder="1"/>
    <xf numFmtId="164" fontId="6" fillId="2" borderId="0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/>
    <xf numFmtId="164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5" xfId="0" applyFont="1" applyFill="1" applyBorder="1"/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164" fontId="1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/>
    <xf numFmtId="0" fontId="1" fillId="3" borderId="0" xfId="0" applyFont="1" applyFill="1"/>
    <xf numFmtId="164" fontId="17" fillId="0" borderId="1" xfId="1" applyNumberFormat="1" applyFont="1" applyFill="1" applyBorder="1" applyAlignment="1">
      <alignment horizontal="center" vertical="center" wrapText="1"/>
    </xf>
    <xf numFmtId="165" fontId="24" fillId="5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/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vertical="center" wrapText="1"/>
    </xf>
    <xf numFmtId="49" fontId="33" fillId="0" borderId="0" xfId="2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7" fillId="0" borderId="0" xfId="0" applyFont="1" applyFill="1" applyBorder="1" applyAlignment="1">
      <alignment horizontal="center"/>
    </xf>
    <xf numFmtId="0" fontId="35" fillId="0" borderId="0" xfId="0" applyFont="1"/>
    <xf numFmtId="164" fontId="21" fillId="4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5" borderId="1" xfId="0" applyFont="1" applyFill="1" applyBorder="1" applyAlignment="1">
      <alignment horizontal="justify" vertical="center" wrapText="1"/>
    </xf>
    <xf numFmtId="0" fontId="31" fillId="0" borderId="0" xfId="0" applyFont="1" applyAlignment="1">
      <alignment vertical="center" wrapText="1"/>
    </xf>
    <xf numFmtId="164" fontId="17" fillId="5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164" fontId="17" fillId="5" borderId="1" xfId="0" applyNumberFormat="1" applyFont="1" applyFill="1" applyBorder="1" applyAlignment="1">
      <alignment horizontal="right" vertical="center" wrapText="1"/>
    </xf>
    <xf numFmtId="164" fontId="36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/>
    <xf numFmtId="0" fontId="31" fillId="0" borderId="0" xfId="0" applyFont="1" applyFill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vertical="center" wrapText="1"/>
    </xf>
    <xf numFmtId="164" fontId="34" fillId="5" borderId="1" xfId="0" applyNumberFormat="1" applyFont="1" applyFill="1" applyBorder="1" applyAlignment="1">
      <alignment horizontal="right" vertical="center" wrapText="1"/>
    </xf>
    <xf numFmtId="4" fontId="21" fillId="4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24" fillId="5" borderId="1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4" fontId="18" fillId="0" borderId="1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7" fillId="4" borderId="1" xfId="1" applyNumberFormat="1" applyFont="1" applyFill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justify" vertical="center" wrapText="1"/>
    </xf>
    <xf numFmtId="4" fontId="33" fillId="0" borderId="0" xfId="0" applyNumberFormat="1" applyFont="1" applyBorder="1" applyAlignment="1" applyProtection="1">
      <alignment horizontal="center" vertical="center" wrapText="1"/>
    </xf>
    <xf numFmtId="164" fontId="37" fillId="0" borderId="1" xfId="1" applyNumberFormat="1" applyFont="1" applyFill="1" applyBorder="1" applyAlignment="1">
      <alignment horizontal="center" vertical="center" wrapText="1"/>
    </xf>
    <xf numFmtId="2" fontId="25" fillId="2" borderId="1" xfId="1" applyNumberFormat="1" applyFont="1" applyFill="1" applyBorder="1" applyAlignment="1">
      <alignment horizontal="justify" vertical="center" wrapText="1"/>
    </xf>
    <xf numFmtId="0" fontId="29" fillId="0" borderId="1" xfId="0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2" fontId="1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 wrapText="1"/>
    </xf>
    <xf numFmtId="2" fontId="8" fillId="3" borderId="1" xfId="1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164" fontId="38" fillId="0" borderId="1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2" fontId="25" fillId="3" borderId="1" xfId="1" applyNumberFormat="1" applyFont="1" applyFill="1" applyBorder="1" applyAlignment="1">
      <alignment horizontal="justify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164" fontId="21" fillId="0" borderId="1" xfId="1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vertical="center" wrapText="1"/>
    </xf>
    <xf numFmtId="2" fontId="26" fillId="0" borderId="1" xfId="1" applyNumberFormat="1" applyFont="1" applyFill="1" applyBorder="1" applyAlignment="1">
      <alignment horizontal="justify" vertical="center" wrapText="1"/>
    </xf>
    <xf numFmtId="164" fontId="23" fillId="0" borderId="1" xfId="1" applyNumberFormat="1" applyFont="1" applyFill="1" applyBorder="1" applyAlignment="1">
      <alignment horizontal="right" vertical="center" wrapText="1"/>
    </xf>
    <xf numFmtId="2" fontId="23" fillId="0" borderId="1" xfId="1" applyNumberFormat="1" applyFont="1" applyFill="1" applyBorder="1" applyAlignment="1">
      <alignment horizontal="left" vertical="center" wrapText="1"/>
    </xf>
    <xf numFmtId="0" fontId="42" fillId="0" borderId="1" xfId="0" applyNumberFormat="1" applyFont="1" applyFill="1" applyBorder="1" applyAlignment="1">
      <alignment vertical="center" wrapText="1"/>
    </xf>
    <xf numFmtId="164" fontId="43" fillId="0" borderId="1" xfId="1" applyNumberFormat="1" applyFont="1" applyFill="1" applyBorder="1" applyAlignment="1">
      <alignment horizontal="right" vertical="center" wrapText="1"/>
    </xf>
    <xf numFmtId="2" fontId="43" fillId="0" borderId="1" xfId="1" applyNumberFormat="1" applyFont="1" applyFill="1" applyBorder="1" applyAlignment="1">
      <alignment horizontal="justify" vertical="center" wrapText="1"/>
    </xf>
    <xf numFmtId="164" fontId="45" fillId="0" borderId="1" xfId="1" applyNumberFormat="1" applyFont="1" applyFill="1" applyBorder="1" applyAlignment="1">
      <alignment horizontal="right" vertical="center" wrapText="1"/>
    </xf>
    <xf numFmtId="2" fontId="45" fillId="0" borderId="1" xfId="1" applyNumberFormat="1" applyFont="1" applyFill="1" applyBorder="1" applyAlignment="1">
      <alignment horizontal="left" vertical="center" wrapText="1"/>
    </xf>
    <xf numFmtId="2" fontId="46" fillId="0" borderId="1" xfId="1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64" fontId="26" fillId="0" borderId="1" xfId="1" applyNumberFormat="1" applyFont="1" applyFill="1" applyBorder="1" applyAlignment="1">
      <alignment horizontal="right" vertical="center" wrapText="1"/>
    </xf>
    <xf numFmtId="2" fontId="8" fillId="0" borderId="1" xfId="1" applyNumberFormat="1" applyFont="1" applyFill="1" applyBorder="1" applyAlignment="1">
      <alignment horizontal="justify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2" fontId="20" fillId="0" borderId="1" xfId="1" applyNumberFormat="1" applyFont="1" applyFill="1" applyBorder="1" applyAlignment="1">
      <alignment horizontal="left" vertical="center" wrapText="1"/>
    </xf>
    <xf numFmtId="165" fontId="18" fillId="0" borderId="1" xfId="0" applyNumberFormat="1" applyFont="1" applyFill="1" applyBorder="1" applyAlignment="1">
      <alignment horizontal="justify" vertical="center" wrapText="1"/>
    </xf>
    <xf numFmtId="2" fontId="20" fillId="0" borderId="1" xfId="1" applyNumberFormat="1" applyFont="1" applyFill="1" applyBorder="1" applyAlignment="1">
      <alignment horizontal="justify" vertic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10" fillId="0" borderId="0" xfId="0" applyFont="1"/>
    <xf numFmtId="164" fontId="21" fillId="5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164" fontId="34" fillId="6" borderId="1" xfId="1" applyNumberFormat="1" applyFont="1" applyFill="1" applyBorder="1" applyAlignment="1">
      <alignment horizontal="center" vertical="center" wrapText="1"/>
    </xf>
    <xf numFmtId="165" fontId="24" fillId="6" borderId="1" xfId="0" applyNumberFormat="1" applyFont="1" applyFill="1" applyBorder="1" applyAlignment="1">
      <alignment horizontal="justify" vertical="center" wrapText="1"/>
    </xf>
    <xf numFmtId="0" fontId="8" fillId="4" borderId="1" xfId="0" applyNumberFormat="1" applyFont="1" applyFill="1" applyBorder="1" applyAlignment="1">
      <alignment vertical="center" wrapText="1"/>
    </xf>
    <xf numFmtId="0" fontId="21" fillId="0" borderId="1" xfId="0" applyNumberFormat="1" applyFont="1" applyFill="1" applyBorder="1" applyAlignment="1">
      <alignment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/>
    <xf numFmtId="164" fontId="20" fillId="0" borderId="10" xfId="0" applyNumberFormat="1" applyFont="1" applyFill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164" fontId="20" fillId="0" borderId="7" xfId="0" applyNumberFormat="1" applyFont="1" applyFill="1" applyBorder="1" applyAlignment="1">
      <alignment vertical="center" wrapText="1"/>
    </xf>
    <xf numFmtId="0" fontId="20" fillId="0" borderId="3" xfId="0" applyNumberFormat="1" applyFont="1" applyFill="1" applyBorder="1" applyAlignment="1">
      <alignment vertical="center" wrapText="1"/>
    </xf>
    <xf numFmtId="164" fontId="38" fillId="0" borderId="7" xfId="0" applyNumberFormat="1" applyFont="1" applyFill="1" applyBorder="1" applyAlignment="1">
      <alignment vertical="center" wrapText="1"/>
    </xf>
    <xf numFmtId="0" fontId="23" fillId="0" borderId="3" xfId="0" applyNumberFormat="1" applyFont="1" applyFill="1" applyBorder="1" applyAlignment="1">
      <alignment horizontal="left" vertical="center" wrapText="1"/>
    </xf>
    <xf numFmtId="164" fontId="38" fillId="0" borderId="12" xfId="0" applyNumberFormat="1" applyFont="1" applyFill="1" applyBorder="1" applyAlignment="1">
      <alignment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vertical="center" wrapText="1"/>
    </xf>
    <xf numFmtId="164" fontId="20" fillId="0" borderId="4" xfId="0" applyNumberFormat="1" applyFont="1" applyFill="1" applyBorder="1" applyAlignment="1">
      <alignment vertical="center" wrapText="1"/>
    </xf>
    <xf numFmtId="0" fontId="23" fillId="0" borderId="14" xfId="0" applyNumberFormat="1" applyFont="1" applyFill="1" applyBorder="1" applyAlignment="1">
      <alignment horizontal="left" vertical="center" wrapText="1"/>
    </xf>
    <xf numFmtId="0" fontId="23" fillId="0" borderId="8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1" fillId="0" borderId="0" xfId="0" applyFont="1" applyAlignment="1"/>
    <xf numFmtId="0" fontId="11" fillId="0" borderId="0" xfId="0" applyFont="1"/>
    <xf numFmtId="164" fontId="34" fillId="5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3" fillId="0" borderId="7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1" xfId="0" applyNumberFormat="1" applyFont="1" applyFill="1" applyBorder="1" applyAlignment="1">
      <alignment vertical="center" wrapText="1"/>
    </xf>
    <xf numFmtId="2" fontId="8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26" fillId="0" borderId="2" xfId="1" applyNumberFormat="1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justify" vertical="center" wrapText="1"/>
    </xf>
    <xf numFmtId="164" fontId="23" fillId="0" borderId="2" xfId="1" applyNumberFormat="1" applyFont="1" applyFill="1" applyBorder="1" applyAlignment="1">
      <alignment horizontal="right" vertical="center" wrapText="1"/>
    </xf>
    <xf numFmtId="2" fontId="19" fillId="0" borderId="1" xfId="1" applyNumberFormat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9" fillId="0" borderId="4" xfId="0" applyNumberFormat="1" applyFont="1" applyFill="1" applyBorder="1" applyAlignment="1">
      <alignment vertical="center" wrapText="1"/>
    </xf>
    <xf numFmtId="164" fontId="19" fillId="0" borderId="1" xfId="0" applyNumberFormat="1" applyFont="1" applyFill="1" applyBorder="1" applyAlignment="1">
      <alignment vertical="center" wrapText="1"/>
    </xf>
    <xf numFmtId="164" fontId="23" fillId="0" borderId="6" xfId="0" applyNumberFormat="1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164" fontId="54" fillId="0" borderId="1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vertical="center" wrapText="1"/>
    </xf>
    <xf numFmtId="0" fontId="20" fillId="0" borderId="14" xfId="0" applyNumberFormat="1" applyFont="1" applyFill="1" applyBorder="1" applyAlignment="1">
      <alignment horizontal="left" vertical="center" wrapText="1"/>
    </xf>
    <xf numFmtId="0" fontId="20" fillId="0" borderId="8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164" fontId="8" fillId="0" borderId="1" xfId="0" applyNumberFormat="1" applyFont="1" applyFill="1" applyBorder="1" applyAlignment="1">
      <alignment vertical="center" wrapText="1"/>
    </xf>
    <xf numFmtId="164" fontId="23" fillId="0" borderId="1" xfId="0" applyNumberFormat="1" applyFont="1" applyFill="1" applyBorder="1" applyAlignment="1">
      <alignment vertical="center" wrapText="1"/>
    </xf>
    <xf numFmtId="4" fontId="57" fillId="0" borderId="0" xfId="0" applyNumberFormat="1" applyFont="1"/>
    <xf numFmtId="4" fontId="4" fillId="0" borderId="0" xfId="0" applyNumberFormat="1" applyFont="1" applyFill="1"/>
    <xf numFmtId="0" fontId="17" fillId="0" borderId="1" xfId="0" applyNumberFormat="1" applyFont="1" applyFill="1" applyBorder="1" applyAlignment="1">
      <alignment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164" fontId="8" fillId="2" borderId="16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vertical="justify" wrapText="1"/>
    </xf>
    <xf numFmtId="164" fontId="8" fillId="2" borderId="9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justify" wrapText="1"/>
    </xf>
    <xf numFmtId="0" fontId="8" fillId="2" borderId="18" xfId="0" applyFont="1" applyFill="1" applyBorder="1" applyAlignment="1">
      <alignment horizontal="left" vertical="top" wrapText="1"/>
    </xf>
    <xf numFmtId="164" fontId="34" fillId="5" borderId="9" xfId="0" applyNumberFormat="1" applyFont="1" applyFill="1" applyBorder="1" applyAlignment="1">
      <alignment horizontal="center" vertical="center" wrapText="1"/>
    </xf>
    <xf numFmtId="165" fontId="24" fillId="5" borderId="18" xfId="0" applyNumberFormat="1" applyFont="1" applyFill="1" applyBorder="1" applyAlignment="1">
      <alignment horizontal="justify" vertical="center" wrapText="1"/>
    </xf>
    <xf numFmtId="164" fontId="20" fillId="4" borderId="9" xfId="0" applyNumberFormat="1" applyFont="1" applyFill="1" applyBorder="1" applyAlignment="1">
      <alignment horizontal="right" vertical="center" wrapText="1"/>
    </xf>
    <xf numFmtId="2" fontId="8" fillId="4" borderId="18" xfId="1" applyNumberFormat="1" applyFont="1" applyFill="1" applyBorder="1" applyAlignment="1">
      <alignment horizontal="justify" vertical="center" wrapText="1"/>
    </xf>
    <xf numFmtId="164" fontId="38" fillId="2" borderId="9" xfId="0" applyNumberFormat="1" applyFont="1" applyFill="1" applyBorder="1" applyAlignment="1">
      <alignment horizontal="right" vertical="center" wrapText="1"/>
    </xf>
    <xf numFmtId="49" fontId="23" fillId="0" borderId="18" xfId="1" applyNumberFormat="1" applyFont="1" applyFill="1" applyBorder="1" applyAlignment="1">
      <alignment horizontal="justify" vertical="center" wrapText="1"/>
    </xf>
    <xf numFmtId="0" fontId="19" fillId="0" borderId="18" xfId="0" applyNumberFormat="1" applyFont="1" applyFill="1" applyBorder="1" applyAlignment="1">
      <alignment horizontal="left" vertical="center" wrapText="1"/>
    </xf>
    <xf numFmtId="164" fontId="9" fillId="2" borderId="9" xfId="1" applyNumberFormat="1" applyFont="1" applyFill="1" applyBorder="1" applyAlignment="1">
      <alignment horizontal="right" vertical="center" wrapText="1"/>
    </xf>
    <xf numFmtId="2" fontId="8" fillId="3" borderId="18" xfId="1" applyNumberFormat="1" applyFont="1" applyFill="1" applyBorder="1" applyAlignment="1">
      <alignment horizontal="justify" vertical="center" wrapText="1"/>
    </xf>
    <xf numFmtId="164" fontId="9" fillId="0" borderId="9" xfId="1" applyNumberFormat="1" applyFont="1" applyFill="1" applyBorder="1" applyAlignment="1">
      <alignment horizontal="right" wrapText="1"/>
    </xf>
    <xf numFmtId="2" fontId="8" fillId="3" borderId="18" xfId="1" applyNumberFormat="1" applyFont="1" applyFill="1" applyBorder="1" applyAlignment="1">
      <alignment horizontal="justify" wrapText="1"/>
    </xf>
    <xf numFmtId="0" fontId="8" fillId="0" borderId="18" xfId="0" applyFont="1" applyFill="1" applyBorder="1" applyAlignment="1">
      <alignment horizontal="left" vertical="top" wrapText="1"/>
    </xf>
    <xf numFmtId="164" fontId="9" fillId="0" borderId="9" xfId="1" applyNumberFormat="1" applyFont="1" applyFill="1" applyBorder="1" applyAlignment="1">
      <alignment horizontal="right" vertical="center" wrapText="1"/>
    </xf>
    <xf numFmtId="164" fontId="34" fillId="5" borderId="9" xfId="1" applyNumberFormat="1" applyFont="1" applyFill="1" applyBorder="1" applyAlignment="1">
      <alignment horizontal="center" vertical="center" wrapText="1"/>
    </xf>
    <xf numFmtId="164" fontId="17" fillId="5" borderId="19" xfId="1" applyNumberFormat="1" applyFont="1" applyFill="1" applyBorder="1" applyAlignment="1">
      <alignment horizontal="center" vertical="center" wrapText="1"/>
    </xf>
    <xf numFmtId="49" fontId="17" fillId="5" borderId="20" xfId="1" applyNumberFormat="1" applyFont="1" applyFill="1" applyBorder="1" applyAlignment="1">
      <alignment horizontal="justify"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horizontal="right" wrapText="1"/>
    </xf>
    <xf numFmtId="0" fontId="22" fillId="4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left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Medium9"/>
  <colors>
    <mruColors>
      <color rgb="FFFFFFFF"/>
      <color rgb="FFFF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783"/>
  <sheetViews>
    <sheetView tabSelected="1" zoomScaleNormal="100" workbookViewId="0">
      <selection sqref="A1:B1"/>
    </sheetView>
  </sheetViews>
  <sheetFormatPr defaultRowHeight="15" x14ac:dyDescent="0.2"/>
  <cols>
    <col min="1" max="1" width="12.7109375" style="19" customWidth="1"/>
    <col min="2" max="2" width="92.28515625" style="8" customWidth="1"/>
    <col min="3" max="3" width="10.42578125" style="2" customWidth="1"/>
    <col min="4" max="4" width="4.5703125" style="2" customWidth="1"/>
    <col min="5" max="5" width="12.7109375" style="2" bestFit="1" customWidth="1"/>
    <col min="6" max="204" width="8.85546875" style="2"/>
    <col min="205" max="205" width="11.28515625" style="2" customWidth="1"/>
    <col min="206" max="206" width="87.85546875" style="2" customWidth="1"/>
    <col min="207" max="207" width="12" style="2" customWidth="1"/>
    <col min="208" max="208" width="9.42578125" style="2" customWidth="1"/>
    <col min="209" max="209" width="6" style="2" customWidth="1"/>
    <col min="210" max="210" width="8.85546875" style="2"/>
    <col min="211" max="211" width="33" style="2" customWidth="1"/>
    <col min="212" max="460" width="8.85546875" style="2"/>
    <col min="461" max="461" width="11.28515625" style="2" customWidth="1"/>
    <col min="462" max="462" width="87.85546875" style="2" customWidth="1"/>
    <col min="463" max="463" width="12" style="2" customWidth="1"/>
    <col min="464" max="464" width="9.42578125" style="2" customWidth="1"/>
    <col min="465" max="465" width="6" style="2" customWidth="1"/>
    <col min="466" max="466" width="8.85546875" style="2"/>
    <col min="467" max="467" width="33" style="2" customWidth="1"/>
    <col min="468" max="716" width="8.85546875" style="2"/>
    <col min="717" max="717" width="11.28515625" style="2" customWidth="1"/>
    <col min="718" max="718" width="87.85546875" style="2" customWidth="1"/>
    <col min="719" max="719" width="12" style="2" customWidth="1"/>
    <col min="720" max="720" width="9.42578125" style="2" customWidth="1"/>
    <col min="721" max="721" width="6" style="2" customWidth="1"/>
    <col min="722" max="722" width="8.85546875" style="2"/>
    <col min="723" max="723" width="33" style="2" customWidth="1"/>
    <col min="724" max="972" width="8.85546875" style="2"/>
    <col min="973" max="973" width="11.28515625" style="2" customWidth="1"/>
    <col min="974" max="974" width="87.85546875" style="2" customWidth="1"/>
    <col min="975" max="975" width="12" style="2" customWidth="1"/>
    <col min="976" max="976" width="9.42578125" style="2" customWidth="1"/>
    <col min="977" max="977" width="6" style="2" customWidth="1"/>
    <col min="978" max="978" width="8.85546875" style="2"/>
    <col min="979" max="979" width="33" style="2" customWidth="1"/>
    <col min="980" max="1228" width="8.85546875" style="2"/>
    <col min="1229" max="1229" width="11.28515625" style="2" customWidth="1"/>
    <col min="1230" max="1230" width="87.85546875" style="2" customWidth="1"/>
    <col min="1231" max="1231" width="12" style="2" customWidth="1"/>
    <col min="1232" max="1232" width="9.42578125" style="2" customWidth="1"/>
    <col min="1233" max="1233" width="6" style="2" customWidth="1"/>
    <col min="1234" max="1234" width="8.85546875" style="2"/>
    <col min="1235" max="1235" width="33" style="2" customWidth="1"/>
    <col min="1236" max="1484" width="8.85546875" style="2"/>
    <col min="1485" max="1485" width="11.28515625" style="2" customWidth="1"/>
    <col min="1486" max="1486" width="87.85546875" style="2" customWidth="1"/>
    <col min="1487" max="1487" width="12" style="2" customWidth="1"/>
    <col min="1488" max="1488" width="9.42578125" style="2" customWidth="1"/>
    <col min="1489" max="1489" width="6" style="2" customWidth="1"/>
    <col min="1490" max="1490" width="8.85546875" style="2"/>
    <col min="1491" max="1491" width="33" style="2" customWidth="1"/>
    <col min="1492" max="1740" width="8.85546875" style="2"/>
    <col min="1741" max="1741" width="11.28515625" style="2" customWidth="1"/>
    <col min="1742" max="1742" width="87.85546875" style="2" customWidth="1"/>
    <col min="1743" max="1743" width="12" style="2" customWidth="1"/>
    <col min="1744" max="1744" width="9.42578125" style="2" customWidth="1"/>
    <col min="1745" max="1745" width="6" style="2" customWidth="1"/>
    <col min="1746" max="1746" width="8.85546875" style="2"/>
    <col min="1747" max="1747" width="33" style="2" customWidth="1"/>
    <col min="1748" max="1996" width="8.85546875" style="2"/>
    <col min="1997" max="1997" width="11.28515625" style="2" customWidth="1"/>
    <col min="1998" max="1998" width="87.85546875" style="2" customWidth="1"/>
    <col min="1999" max="1999" width="12" style="2" customWidth="1"/>
    <col min="2000" max="2000" width="9.42578125" style="2" customWidth="1"/>
    <col min="2001" max="2001" width="6" style="2" customWidth="1"/>
    <col min="2002" max="2002" width="8.85546875" style="2"/>
    <col min="2003" max="2003" width="33" style="2" customWidth="1"/>
    <col min="2004" max="2252" width="8.85546875" style="2"/>
    <col min="2253" max="2253" width="11.28515625" style="2" customWidth="1"/>
    <col min="2254" max="2254" width="87.85546875" style="2" customWidth="1"/>
    <col min="2255" max="2255" width="12" style="2" customWidth="1"/>
    <col min="2256" max="2256" width="9.42578125" style="2" customWidth="1"/>
    <col min="2257" max="2257" width="6" style="2" customWidth="1"/>
    <col min="2258" max="2258" width="8.85546875" style="2"/>
    <col min="2259" max="2259" width="33" style="2" customWidth="1"/>
    <col min="2260" max="2508" width="8.85546875" style="2"/>
    <col min="2509" max="2509" width="11.28515625" style="2" customWidth="1"/>
    <col min="2510" max="2510" width="87.85546875" style="2" customWidth="1"/>
    <col min="2511" max="2511" width="12" style="2" customWidth="1"/>
    <col min="2512" max="2512" width="9.42578125" style="2" customWidth="1"/>
    <col min="2513" max="2513" width="6" style="2" customWidth="1"/>
    <col min="2514" max="2514" width="8.85546875" style="2"/>
    <col min="2515" max="2515" width="33" style="2" customWidth="1"/>
    <col min="2516" max="2764" width="8.85546875" style="2"/>
    <col min="2765" max="2765" width="11.28515625" style="2" customWidth="1"/>
    <col min="2766" max="2766" width="87.85546875" style="2" customWidth="1"/>
    <col min="2767" max="2767" width="12" style="2" customWidth="1"/>
    <col min="2768" max="2768" width="9.42578125" style="2" customWidth="1"/>
    <col min="2769" max="2769" width="6" style="2" customWidth="1"/>
    <col min="2770" max="2770" width="8.85546875" style="2"/>
    <col min="2771" max="2771" width="33" style="2" customWidth="1"/>
    <col min="2772" max="3020" width="8.85546875" style="2"/>
    <col min="3021" max="3021" width="11.28515625" style="2" customWidth="1"/>
    <col min="3022" max="3022" width="87.85546875" style="2" customWidth="1"/>
    <col min="3023" max="3023" width="12" style="2" customWidth="1"/>
    <col min="3024" max="3024" width="9.42578125" style="2" customWidth="1"/>
    <col min="3025" max="3025" width="6" style="2" customWidth="1"/>
    <col min="3026" max="3026" width="8.85546875" style="2"/>
    <col min="3027" max="3027" width="33" style="2" customWidth="1"/>
    <col min="3028" max="3276" width="8.85546875" style="2"/>
    <col min="3277" max="3277" width="11.28515625" style="2" customWidth="1"/>
    <col min="3278" max="3278" width="87.85546875" style="2" customWidth="1"/>
    <col min="3279" max="3279" width="12" style="2" customWidth="1"/>
    <col min="3280" max="3280" width="9.42578125" style="2" customWidth="1"/>
    <col min="3281" max="3281" width="6" style="2" customWidth="1"/>
    <col min="3282" max="3282" width="8.85546875" style="2"/>
    <col min="3283" max="3283" width="33" style="2" customWidth="1"/>
    <col min="3284" max="3532" width="8.85546875" style="2"/>
    <col min="3533" max="3533" width="11.28515625" style="2" customWidth="1"/>
    <col min="3534" max="3534" width="87.85546875" style="2" customWidth="1"/>
    <col min="3535" max="3535" width="12" style="2" customWidth="1"/>
    <col min="3536" max="3536" width="9.42578125" style="2" customWidth="1"/>
    <col min="3537" max="3537" width="6" style="2" customWidth="1"/>
    <col min="3538" max="3538" width="8.85546875" style="2"/>
    <col min="3539" max="3539" width="33" style="2" customWidth="1"/>
    <col min="3540" max="3788" width="8.85546875" style="2"/>
    <col min="3789" max="3789" width="11.28515625" style="2" customWidth="1"/>
    <col min="3790" max="3790" width="87.85546875" style="2" customWidth="1"/>
    <col min="3791" max="3791" width="12" style="2" customWidth="1"/>
    <col min="3792" max="3792" width="9.42578125" style="2" customWidth="1"/>
    <col min="3793" max="3793" width="6" style="2" customWidth="1"/>
    <col min="3794" max="3794" width="8.85546875" style="2"/>
    <col min="3795" max="3795" width="33" style="2" customWidth="1"/>
    <col min="3796" max="4044" width="8.85546875" style="2"/>
    <col min="4045" max="4045" width="11.28515625" style="2" customWidth="1"/>
    <col min="4046" max="4046" width="87.85546875" style="2" customWidth="1"/>
    <col min="4047" max="4047" width="12" style="2" customWidth="1"/>
    <col min="4048" max="4048" width="9.42578125" style="2" customWidth="1"/>
    <col min="4049" max="4049" width="6" style="2" customWidth="1"/>
    <col min="4050" max="4050" width="8.85546875" style="2"/>
    <col min="4051" max="4051" width="33" style="2" customWidth="1"/>
    <col min="4052" max="4300" width="8.85546875" style="2"/>
    <col min="4301" max="4301" width="11.28515625" style="2" customWidth="1"/>
    <col min="4302" max="4302" width="87.85546875" style="2" customWidth="1"/>
    <col min="4303" max="4303" width="12" style="2" customWidth="1"/>
    <col min="4304" max="4304" width="9.42578125" style="2" customWidth="1"/>
    <col min="4305" max="4305" width="6" style="2" customWidth="1"/>
    <col min="4306" max="4306" width="8.85546875" style="2"/>
    <col min="4307" max="4307" width="33" style="2" customWidth="1"/>
    <col min="4308" max="4556" width="8.85546875" style="2"/>
    <col min="4557" max="4557" width="11.28515625" style="2" customWidth="1"/>
    <col min="4558" max="4558" width="87.85546875" style="2" customWidth="1"/>
    <col min="4559" max="4559" width="12" style="2" customWidth="1"/>
    <col min="4560" max="4560" width="9.42578125" style="2" customWidth="1"/>
    <col min="4561" max="4561" width="6" style="2" customWidth="1"/>
    <col min="4562" max="4562" width="8.85546875" style="2"/>
    <col min="4563" max="4563" width="33" style="2" customWidth="1"/>
    <col min="4564" max="4812" width="8.85546875" style="2"/>
    <col min="4813" max="4813" width="11.28515625" style="2" customWidth="1"/>
    <col min="4814" max="4814" width="87.85546875" style="2" customWidth="1"/>
    <col min="4815" max="4815" width="12" style="2" customWidth="1"/>
    <col min="4816" max="4816" width="9.42578125" style="2" customWidth="1"/>
    <col min="4817" max="4817" width="6" style="2" customWidth="1"/>
    <col min="4818" max="4818" width="8.85546875" style="2"/>
    <col min="4819" max="4819" width="33" style="2" customWidth="1"/>
    <col min="4820" max="5068" width="8.85546875" style="2"/>
    <col min="5069" max="5069" width="11.28515625" style="2" customWidth="1"/>
    <col min="5070" max="5070" width="87.85546875" style="2" customWidth="1"/>
    <col min="5071" max="5071" width="12" style="2" customWidth="1"/>
    <col min="5072" max="5072" width="9.42578125" style="2" customWidth="1"/>
    <col min="5073" max="5073" width="6" style="2" customWidth="1"/>
    <col min="5074" max="5074" width="8.85546875" style="2"/>
    <col min="5075" max="5075" width="33" style="2" customWidth="1"/>
    <col min="5076" max="5324" width="8.85546875" style="2"/>
    <col min="5325" max="5325" width="11.28515625" style="2" customWidth="1"/>
    <col min="5326" max="5326" width="87.85546875" style="2" customWidth="1"/>
    <col min="5327" max="5327" width="12" style="2" customWidth="1"/>
    <col min="5328" max="5328" width="9.42578125" style="2" customWidth="1"/>
    <col min="5329" max="5329" width="6" style="2" customWidth="1"/>
    <col min="5330" max="5330" width="8.85546875" style="2"/>
    <col min="5331" max="5331" width="33" style="2" customWidth="1"/>
    <col min="5332" max="5580" width="8.85546875" style="2"/>
    <col min="5581" max="5581" width="11.28515625" style="2" customWidth="1"/>
    <col min="5582" max="5582" width="87.85546875" style="2" customWidth="1"/>
    <col min="5583" max="5583" width="12" style="2" customWidth="1"/>
    <col min="5584" max="5584" width="9.42578125" style="2" customWidth="1"/>
    <col min="5585" max="5585" width="6" style="2" customWidth="1"/>
    <col min="5586" max="5586" width="8.85546875" style="2"/>
    <col min="5587" max="5587" width="33" style="2" customWidth="1"/>
    <col min="5588" max="5836" width="8.85546875" style="2"/>
    <col min="5837" max="5837" width="11.28515625" style="2" customWidth="1"/>
    <col min="5838" max="5838" width="87.85546875" style="2" customWidth="1"/>
    <col min="5839" max="5839" width="12" style="2" customWidth="1"/>
    <col min="5840" max="5840" width="9.42578125" style="2" customWidth="1"/>
    <col min="5841" max="5841" width="6" style="2" customWidth="1"/>
    <col min="5842" max="5842" width="8.85546875" style="2"/>
    <col min="5843" max="5843" width="33" style="2" customWidth="1"/>
    <col min="5844" max="6092" width="8.85546875" style="2"/>
    <col min="6093" max="6093" width="11.28515625" style="2" customWidth="1"/>
    <col min="6094" max="6094" width="87.85546875" style="2" customWidth="1"/>
    <col min="6095" max="6095" width="12" style="2" customWidth="1"/>
    <col min="6096" max="6096" width="9.42578125" style="2" customWidth="1"/>
    <col min="6097" max="6097" width="6" style="2" customWidth="1"/>
    <col min="6098" max="6098" width="8.85546875" style="2"/>
    <col min="6099" max="6099" width="33" style="2" customWidth="1"/>
    <col min="6100" max="6348" width="8.85546875" style="2"/>
    <col min="6349" max="6349" width="11.28515625" style="2" customWidth="1"/>
    <col min="6350" max="6350" width="87.85546875" style="2" customWidth="1"/>
    <col min="6351" max="6351" width="12" style="2" customWidth="1"/>
    <col min="6352" max="6352" width="9.42578125" style="2" customWidth="1"/>
    <col min="6353" max="6353" width="6" style="2" customWidth="1"/>
    <col min="6354" max="6354" width="8.85546875" style="2"/>
    <col min="6355" max="6355" width="33" style="2" customWidth="1"/>
    <col min="6356" max="6604" width="8.85546875" style="2"/>
    <col min="6605" max="6605" width="11.28515625" style="2" customWidth="1"/>
    <col min="6606" max="6606" width="87.85546875" style="2" customWidth="1"/>
    <col min="6607" max="6607" width="12" style="2" customWidth="1"/>
    <col min="6608" max="6608" width="9.42578125" style="2" customWidth="1"/>
    <col min="6609" max="6609" width="6" style="2" customWidth="1"/>
    <col min="6610" max="6610" width="8.85546875" style="2"/>
    <col min="6611" max="6611" width="33" style="2" customWidth="1"/>
    <col min="6612" max="6860" width="8.85546875" style="2"/>
    <col min="6861" max="6861" width="11.28515625" style="2" customWidth="1"/>
    <col min="6862" max="6862" width="87.85546875" style="2" customWidth="1"/>
    <col min="6863" max="6863" width="12" style="2" customWidth="1"/>
    <col min="6864" max="6864" width="9.42578125" style="2" customWidth="1"/>
    <col min="6865" max="6865" width="6" style="2" customWidth="1"/>
    <col min="6866" max="6866" width="8.85546875" style="2"/>
    <col min="6867" max="6867" width="33" style="2" customWidth="1"/>
    <col min="6868" max="7116" width="8.85546875" style="2"/>
    <col min="7117" max="7117" width="11.28515625" style="2" customWidth="1"/>
    <col min="7118" max="7118" width="87.85546875" style="2" customWidth="1"/>
    <col min="7119" max="7119" width="12" style="2" customWidth="1"/>
    <col min="7120" max="7120" width="9.42578125" style="2" customWidth="1"/>
    <col min="7121" max="7121" width="6" style="2" customWidth="1"/>
    <col min="7122" max="7122" width="8.85546875" style="2"/>
    <col min="7123" max="7123" width="33" style="2" customWidth="1"/>
    <col min="7124" max="7372" width="8.85546875" style="2"/>
    <col min="7373" max="7373" width="11.28515625" style="2" customWidth="1"/>
    <col min="7374" max="7374" width="87.85546875" style="2" customWidth="1"/>
    <col min="7375" max="7375" width="12" style="2" customWidth="1"/>
    <col min="7376" max="7376" width="9.42578125" style="2" customWidth="1"/>
    <col min="7377" max="7377" width="6" style="2" customWidth="1"/>
    <col min="7378" max="7378" width="8.85546875" style="2"/>
    <col min="7379" max="7379" width="33" style="2" customWidth="1"/>
    <col min="7380" max="7628" width="8.85546875" style="2"/>
    <col min="7629" max="7629" width="11.28515625" style="2" customWidth="1"/>
    <col min="7630" max="7630" width="87.85546875" style="2" customWidth="1"/>
    <col min="7631" max="7631" width="12" style="2" customWidth="1"/>
    <col min="7632" max="7632" width="9.42578125" style="2" customWidth="1"/>
    <col min="7633" max="7633" width="6" style="2" customWidth="1"/>
    <col min="7634" max="7634" width="8.85546875" style="2"/>
    <col min="7635" max="7635" width="33" style="2" customWidth="1"/>
    <col min="7636" max="7884" width="8.85546875" style="2"/>
    <col min="7885" max="7885" width="11.28515625" style="2" customWidth="1"/>
    <col min="7886" max="7886" width="87.85546875" style="2" customWidth="1"/>
    <col min="7887" max="7887" width="12" style="2" customWidth="1"/>
    <col min="7888" max="7888" width="9.42578125" style="2" customWidth="1"/>
    <col min="7889" max="7889" width="6" style="2" customWidth="1"/>
    <col min="7890" max="7890" width="8.85546875" style="2"/>
    <col min="7891" max="7891" width="33" style="2" customWidth="1"/>
    <col min="7892" max="8140" width="8.85546875" style="2"/>
    <col min="8141" max="8141" width="11.28515625" style="2" customWidth="1"/>
    <col min="8142" max="8142" width="87.85546875" style="2" customWidth="1"/>
    <col min="8143" max="8143" width="12" style="2" customWidth="1"/>
    <col min="8144" max="8144" width="9.42578125" style="2" customWidth="1"/>
    <col min="8145" max="8145" width="6" style="2" customWidth="1"/>
    <col min="8146" max="8146" width="8.85546875" style="2"/>
    <col min="8147" max="8147" width="33" style="2" customWidth="1"/>
    <col min="8148" max="8396" width="8.85546875" style="2"/>
    <col min="8397" max="8397" width="11.28515625" style="2" customWidth="1"/>
    <col min="8398" max="8398" width="87.85546875" style="2" customWidth="1"/>
    <col min="8399" max="8399" width="12" style="2" customWidth="1"/>
    <col min="8400" max="8400" width="9.42578125" style="2" customWidth="1"/>
    <col min="8401" max="8401" width="6" style="2" customWidth="1"/>
    <col min="8402" max="8402" width="8.85546875" style="2"/>
    <col min="8403" max="8403" width="33" style="2" customWidth="1"/>
    <col min="8404" max="8652" width="8.85546875" style="2"/>
    <col min="8653" max="8653" width="11.28515625" style="2" customWidth="1"/>
    <col min="8654" max="8654" width="87.85546875" style="2" customWidth="1"/>
    <col min="8655" max="8655" width="12" style="2" customWidth="1"/>
    <col min="8656" max="8656" width="9.42578125" style="2" customWidth="1"/>
    <col min="8657" max="8657" width="6" style="2" customWidth="1"/>
    <col min="8658" max="8658" width="8.85546875" style="2"/>
    <col min="8659" max="8659" width="33" style="2" customWidth="1"/>
    <col min="8660" max="8908" width="8.85546875" style="2"/>
    <col min="8909" max="8909" width="11.28515625" style="2" customWidth="1"/>
    <col min="8910" max="8910" width="87.85546875" style="2" customWidth="1"/>
    <col min="8911" max="8911" width="12" style="2" customWidth="1"/>
    <col min="8912" max="8912" width="9.42578125" style="2" customWidth="1"/>
    <col min="8913" max="8913" width="6" style="2" customWidth="1"/>
    <col min="8914" max="8914" width="8.85546875" style="2"/>
    <col min="8915" max="8915" width="33" style="2" customWidth="1"/>
    <col min="8916" max="9164" width="8.85546875" style="2"/>
    <col min="9165" max="9165" width="11.28515625" style="2" customWidth="1"/>
    <col min="9166" max="9166" width="87.85546875" style="2" customWidth="1"/>
    <col min="9167" max="9167" width="12" style="2" customWidth="1"/>
    <col min="9168" max="9168" width="9.42578125" style="2" customWidth="1"/>
    <col min="9169" max="9169" width="6" style="2" customWidth="1"/>
    <col min="9170" max="9170" width="8.85546875" style="2"/>
    <col min="9171" max="9171" width="33" style="2" customWidth="1"/>
    <col min="9172" max="9420" width="8.85546875" style="2"/>
    <col min="9421" max="9421" width="11.28515625" style="2" customWidth="1"/>
    <col min="9422" max="9422" width="87.85546875" style="2" customWidth="1"/>
    <col min="9423" max="9423" width="12" style="2" customWidth="1"/>
    <col min="9424" max="9424" width="9.42578125" style="2" customWidth="1"/>
    <col min="9425" max="9425" width="6" style="2" customWidth="1"/>
    <col min="9426" max="9426" width="8.85546875" style="2"/>
    <col min="9427" max="9427" width="33" style="2" customWidth="1"/>
    <col min="9428" max="9676" width="8.85546875" style="2"/>
    <col min="9677" max="9677" width="11.28515625" style="2" customWidth="1"/>
    <col min="9678" max="9678" width="87.85546875" style="2" customWidth="1"/>
    <col min="9679" max="9679" width="12" style="2" customWidth="1"/>
    <col min="9680" max="9680" width="9.42578125" style="2" customWidth="1"/>
    <col min="9681" max="9681" width="6" style="2" customWidth="1"/>
    <col min="9682" max="9682" width="8.85546875" style="2"/>
    <col min="9683" max="9683" width="33" style="2" customWidth="1"/>
    <col min="9684" max="9932" width="8.85546875" style="2"/>
    <col min="9933" max="9933" width="11.28515625" style="2" customWidth="1"/>
    <col min="9934" max="9934" width="87.85546875" style="2" customWidth="1"/>
    <col min="9935" max="9935" width="12" style="2" customWidth="1"/>
    <col min="9936" max="9936" width="9.42578125" style="2" customWidth="1"/>
    <col min="9937" max="9937" width="6" style="2" customWidth="1"/>
    <col min="9938" max="9938" width="8.85546875" style="2"/>
    <col min="9939" max="9939" width="33" style="2" customWidth="1"/>
    <col min="9940" max="10188" width="8.85546875" style="2"/>
    <col min="10189" max="10189" width="11.28515625" style="2" customWidth="1"/>
    <col min="10190" max="10190" width="87.85546875" style="2" customWidth="1"/>
    <col min="10191" max="10191" width="12" style="2" customWidth="1"/>
    <col min="10192" max="10192" width="9.42578125" style="2" customWidth="1"/>
    <col min="10193" max="10193" width="6" style="2" customWidth="1"/>
    <col min="10194" max="10194" width="8.85546875" style="2"/>
    <col min="10195" max="10195" width="33" style="2" customWidth="1"/>
    <col min="10196" max="10444" width="8.85546875" style="2"/>
    <col min="10445" max="10445" width="11.28515625" style="2" customWidth="1"/>
    <col min="10446" max="10446" width="87.85546875" style="2" customWidth="1"/>
    <col min="10447" max="10447" width="12" style="2" customWidth="1"/>
    <col min="10448" max="10448" width="9.42578125" style="2" customWidth="1"/>
    <col min="10449" max="10449" width="6" style="2" customWidth="1"/>
    <col min="10450" max="10450" width="8.85546875" style="2"/>
    <col min="10451" max="10451" width="33" style="2" customWidth="1"/>
    <col min="10452" max="10700" width="8.85546875" style="2"/>
    <col min="10701" max="10701" width="11.28515625" style="2" customWidth="1"/>
    <col min="10702" max="10702" width="87.85546875" style="2" customWidth="1"/>
    <col min="10703" max="10703" width="12" style="2" customWidth="1"/>
    <col min="10704" max="10704" width="9.42578125" style="2" customWidth="1"/>
    <col min="10705" max="10705" width="6" style="2" customWidth="1"/>
    <col min="10706" max="10706" width="8.85546875" style="2"/>
    <col min="10707" max="10707" width="33" style="2" customWidth="1"/>
    <col min="10708" max="10956" width="8.85546875" style="2"/>
    <col min="10957" max="10957" width="11.28515625" style="2" customWidth="1"/>
    <col min="10958" max="10958" width="87.85546875" style="2" customWidth="1"/>
    <col min="10959" max="10959" width="12" style="2" customWidth="1"/>
    <col min="10960" max="10960" width="9.42578125" style="2" customWidth="1"/>
    <col min="10961" max="10961" width="6" style="2" customWidth="1"/>
    <col min="10962" max="10962" width="8.85546875" style="2"/>
    <col min="10963" max="10963" width="33" style="2" customWidth="1"/>
    <col min="10964" max="11212" width="8.85546875" style="2"/>
    <col min="11213" max="11213" width="11.28515625" style="2" customWidth="1"/>
    <col min="11214" max="11214" width="87.85546875" style="2" customWidth="1"/>
    <col min="11215" max="11215" width="12" style="2" customWidth="1"/>
    <col min="11216" max="11216" width="9.42578125" style="2" customWidth="1"/>
    <col min="11217" max="11217" width="6" style="2" customWidth="1"/>
    <col min="11218" max="11218" width="8.85546875" style="2"/>
    <col min="11219" max="11219" width="33" style="2" customWidth="1"/>
    <col min="11220" max="11468" width="8.85546875" style="2"/>
    <col min="11469" max="11469" width="11.28515625" style="2" customWidth="1"/>
    <col min="11470" max="11470" width="87.85546875" style="2" customWidth="1"/>
    <col min="11471" max="11471" width="12" style="2" customWidth="1"/>
    <col min="11472" max="11472" width="9.42578125" style="2" customWidth="1"/>
    <col min="11473" max="11473" width="6" style="2" customWidth="1"/>
    <col min="11474" max="11474" width="8.85546875" style="2"/>
    <col min="11475" max="11475" width="33" style="2" customWidth="1"/>
    <col min="11476" max="11724" width="8.85546875" style="2"/>
    <col min="11725" max="11725" width="11.28515625" style="2" customWidth="1"/>
    <col min="11726" max="11726" width="87.85546875" style="2" customWidth="1"/>
    <col min="11727" max="11727" width="12" style="2" customWidth="1"/>
    <col min="11728" max="11728" width="9.42578125" style="2" customWidth="1"/>
    <col min="11729" max="11729" width="6" style="2" customWidth="1"/>
    <col min="11730" max="11730" width="8.85546875" style="2"/>
    <col min="11731" max="11731" width="33" style="2" customWidth="1"/>
    <col min="11732" max="11980" width="8.85546875" style="2"/>
    <col min="11981" max="11981" width="11.28515625" style="2" customWidth="1"/>
    <col min="11982" max="11982" width="87.85546875" style="2" customWidth="1"/>
    <col min="11983" max="11983" width="12" style="2" customWidth="1"/>
    <col min="11984" max="11984" width="9.42578125" style="2" customWidth="1"/>
    <col min="11985" max="11985" width="6" style="2" customWidth="1"/>
    <col min="11986" max="11986" width="8.85546875" style="2"/>
    <col min="11987" max="11987" width="33" style="2" customWidth="1"/>
    <col min="11988" max="12236" width="8.85546875" style="2"/>
    <col min="12237" max="12237" width="11.28515625" style="2" customWidth="1"/>
    <col min="12238" max="12238" width="87.85546875" style="2" customWidth="1"/>
    <col min="12239" max="12239" width="12" style="2" customWidth="1"/>
    <col min="12240" max="12240" width="9.42578125" style="2" customWidth="1"/>
    <col min="12241" max="12241" width="6" style="2" customWidth="1"/>
    <col min="12242" max="12242" width="8.85546875" style="2"/>
    <col min="12243" max="12243" width="33" style="2" customWidth="1"/>
    <col min="12244" max="12492" width="8.85546875" style="2"/>
    <col min="12493" max="12493" width="11.28515625" style="2" customWidth="1"/>
    <col min="12494" max="12494" width="87.85546875" style="2" customWidth="1"/>
    <col min="12495" max="12495" width="12" style="2" customWidth="1"/>
    <col min="12496" max="12496" width="9.42578125" style="2" customWidth="1"/>
    <col min="12497" max="12497" width="6" style="2" customWidth="1"/>
    <col min="12498" max="12498" width="8.85546875" style="2"/>
    <col min="12499" max="12499" width="33" style="2" customWidth="1"/>
    <col min="12500" max="12748" width="8.85546875" style="2"/>
    <col min="12749" max="12749" width="11.28515625" style="2" customWidth="1"/>
    <col min="12750" max="12750" width="87.85546875" style="2" customWidth="1"/>
    <col min="12751" max="12751" width="12" style="2" customWidth="1"/>
    <col min="12752" max="12752" width="9.42578125" style="2" customWidth="1"/>
    <col min="12753" max="12753" width="6" style="2" customWidth="1"/>
    <col min="12754" max="12754" width="8.85546875" style="2"/>
    <col min="12755" max="12755" width="33" style="2" customWidth="1"/>
    <col min="12756" max="13004" width="8.85546875" style="2"/>
    <col min="13005" max="13005" width="11.28515625" style="2" customWidth="1"/>
    <col min="13006" max="13006" width="87.85546875" style="2" customWidth="1"/>
    <col min="13007" max="13007" width="12" style="2" customWidth="1"/>
    <col min="13008" max="13008" width="9.42578125" style="2" customWidth="1"/>
    <col min="13009" max="13009" width="6" style="2" customWidth="1"/>
    <col min="13010" max="13010" width="8.85546875" style="2"/>
    <col min="13011" max="13011" width="33" style="2" customWidth="1"/>
    <col min="13012" max="13260" width="8.85546875" style="2"/>
    <col min="13261" max="13261" width="11.28515625" style="2" customWidth="1"/>
    <col min="13262" max="13262" width="87.85546875" style="2" customWidth="1"/>
    <col min="13263" max="13263" width="12" style="2" customWidth="1"/>
    <col min="13264" max="13264" width="9.42578125" style="2" customWidth="1"/>
    <col min="13265" max="13265" width="6" style="2" customWidth="1"/>
    <col min="13266" max="13266" width="8.85546875" style="2"/>
    <col min="13267" max="13267" width="33" style="2" customWidth="1"/>
    <col min="13268" max="13516" width="8.85546875" style="2"/>
    <col min="13517" max="13517" width="11.28515625" style="2" customWidth="1"/>
    <col min="13518" max="13518" width="87.85546875" style="2" customWidth="1"/>
    <col min="13519" max="13519" width="12" style="2" customWidth="1"/>
    <col min="13520" max="13520" width="9.42578125" style="2" customWidth="1"/>
    <col min="13521" max="13521" width="6" style="2" customWidth="1"/>
    <col min="13522" max="13522" width="8.85546875" style="2"/>
    <col min="13523" max="13523" width="33" style="2" customWidth="1"/>
    <col min="13524" max="13772" width="8.85546875" style="2"/>
    <col min="13773" max="13773" width="11.28515625" style="2" customWidth="1"/>
    <col min="13774" max="13774" width="87.85546875" style="2" customWidth="1"/>
    <col min="13775" max="13775" width="12" style="2" customWidth="1"/>
    <col min="13776" max="13776" width="9.42578125" style="2" customWidth="1"/>
    <col min="13777" max="13777" width="6" style="2" customWidth="1"/>
    <col min="13778" max="13778" width="8.85546875" style="2"/>
    <col min="13779" max="13779" width="33" style="2" customWidth="1"/>
    <col min="13780" max="14028" width="8.85546875" style="2"/>
    <col min="14029" max="14029" width="11.28515625" style="2" customWidth="1"/>
    <col min="14030" max="14030" width="87.85546875" style="2" customWidth="1"/>
    <col min="14031" max="14031" width="12" style="2" customWidth="1"/>
    <col min="14032" max="14032" width="9.42578125" style="2" customWidth="1"/>
    <col min="14033" max="14033" width="6" style="2" customWidth="1"/>
    <col min="14034" max="14034" width="8.85546875" style="2"/>
    <col min="14035" max="14035" width="33" style="2" customWidth="1"/>
    <col min="14036" max="14284" width="8.85546875" style="2"/>
    <col min="14285" max="14285" width="11.28515625" style="2" customWidth="1"/>
    <col min="14286" max="14286" width="87.85546875" style="2" customWidth="1"/>
    <col min="14287" max="14287" width="12" style="2" customWidth="1"/>
    <col min="14288" max="14288" width="9.42578125" style="2" customWidth="1"/>
    <col min="14289" max="14289" width="6" style="2" customWidth="1"/>
    <col min="14290" max="14290" width="8.85546875" style="2"/>
    <col min="14291" max="14291" width="33" style="2" customWidth="1"/>
    <col min="14292" max="14540" width="8.85546875" style="2"/>
    <col min="14541" max="14541" width="11.28515625" style="2" customWidth="1"/>
    <col min="14542" max="14542" width="87.85546875" style="2" customWidth="1"/>
    <col min="14543" max="14543" width="12" style="2" customWidth="1"/>
    <col min="14544" max="14544" width="9.42578125" style="2" customWidth="1"/>
    <col min="14545" max="14545" width="6" style="2" customWidth="1"/>
    <col min="14546" max="14546" width="8.85546875" style="2"/>
    <col min="14547" max="14547" width="33" style="2" customWidth="1"/>
    <col min="14548" max="14796" width="8.85546875" style="2"/>
    <col min="14797" max="14797" width="11.28515625" style="2" customWidth="1"/>
    <col min="14798" max="14798" width="87.85546875" style="2" customWidth="1"/>
    <col min="14799" max="14799" width="12" style="2" customWidth="1"/>
    <col min="14800" max="14800" width="9.42578125" style="2" customWidth="1"/>
    <col min="14801" max="14801" width="6" style="2" customWidth="1"/>
    <col min="14802" max="14802" width="8.85546875" style="2"/>
    <col min="14803" max="14803" width="33" style="2" customWidth="1"/>
    <col min="14804" max="15052" width="8.85546875" style="2"/>
    <col min="15053" max="15053" width="11.28515625" style="2" customWidth="1"/>
    <col min="15054" max="15054" width="87.85546875" style="2" customWidth="1"/>
    <col min="15055" max="15055" width="12" style="2" customWidth="1"/>
    <col min="15056" max="15056" width="9.42578125" style="2" customWidth="1"/>
    <col min="15057" max="15057" width="6" style="2" customWidth="1"/>
    <col min="15058" max="15058" width="8.85546875" style="2"/>
    <col min="15059" max="15059" width="33" style="2" customWidth="1"/>
    <col min="15060" max="15308" width="8.85546875" style="2"/>
    <col min="15309" max="15309" width="11.28515625" style="2" customWidth="1"/>
    <col min="15310" max="15310" width="87.85546875" style="2" customWidth="1"/>
    <col min="15311" max="15311" width="12" style="2" customWidth="1"/>
    <col min="15312" max="15312" width="9.42578125" style="2" customWidth="1"/>
    <col min="15313" max="15313" width="6" style="2" customWidth="1"/>
    <col min="15314" max="15314" width="8.85546875" style="2"/>
    <col min="15315" max="15315" width="33" style="2" customWidth="1"/>
    <col min="15316" max="15564" width="8.85546875" style="2"/>
    <col min="15565" max="15565" width="11.28515625" style="2" customWidth="1"/>
    <col min="15566" max="15566" width="87.85546875" style="2" customWidth="1"/>
    <col min="15567" max="15567" width="12" style="2" customWidth="1"/>
    <col min="15568" max="15568" width="9.42578125" style="2" customWidth="1"/>
    <col min="15569" max="15569" width="6" style="2" customWidth="1"/>
    <col min="15570" max="15570" width="8.85546875" style="2"/>
    <col min="15571" max="15571" width="33" style="2" customWidth="1"/>
    <col min="15572" max="15820" width="8.85546875" style="2"/>
    <col min="15821" max="15821" width="11.28515625" style="2" customWidth="1"/>
    <col min="15822" max="15822" width="87.85546875" style="2" customWidth="1"/>
    <col min="15823" max="15823" width="12" style="2" customWidth="1"/>
    <col min="15824" max="15824" width="9.42578125" style="2" customWidth="1"/>
    <col min="15825" max="15825" width="6" style="2" customWidth="1"/>
    <col min="15826" max="15826" width="8.85546875" style="2"/>
    <col min="15827" max="15827" width="33" style="2" customWidth="1"/>
    <col min="15828" max="16076" width="8.85546875" style="2"/>
    <col min="16077" max="16077" width="11.28515625" style="2" customWidth="1"/>
    <col min="16078" max="16078" width="87.85546875" style="2" customWidth="1"/>
    <col min="16079" max="16079" width="12" style="2" customWidth="1"/>
    <col min="16080" max="16080" width="9.42578125" style="2" customWidth="1"/>
    <col min="16081" max="16081" width="6" style="2" customWidth="1"/>
    <col min="16082" max="16082" width="8.85546875" style="2"/>
    <col min="16083" max="16083" width="33" style="2" customWidth="1"/>
    <col min="16084" max="16384" width="8.85546875" style="2"/>
  </cols>
  <sheetData>
    <row r="1" spans="1:3" s="10" customFormat="1" x14ac:dyDescent="0.25">
      <c r="A1" s="185" t="s">
        <v>198</v>
      </c>
      <c r="B1" s="185"/>
    </row>
    <row r="2" spans="1:3" s="10" customFormat="1" x14ac:dyDescent="0.2">
      <c r="A2" s="186" t="s">
        <v>171</v>
      </c>
      <c r="B2" s="186"/>
    </row>
    <row r="3" spans="1:3" s="10" customFormat="1" ht="15.75" x14ac:dyDescent="0.2">
      <c r="A3" s="187" t="s">
        <v>0</v>
      </c>
      <c r="B3" s="187"/>
    </row>
    <row r="4" spans="1:3" s="10" customFormat="1" ht="15.75" x14ac:dyDescent="0.2">
      <c r="A4" s="187" t="s">
        <v>1</v>
      </c>
      <c r="B4" s="187"/>
    </row>
    <row r="5" spans="1:3" ht="74.45" customHeight="1" x14ac:dyDescent="0.2">
      <c r="A5" s="188" t="s">
        <v>21</v>
      </c>
      <c r="B5" s="188"/>
    </row>
    <row r="6" spans="1:3" ht="15.75" x14ac:dyDescent="0.2">
      <c r="A6" s="53"/>
    </row>
    <row r="7" spans="1:3" s="7" customFormat="1" ht="15.75" x14ac:dyDescent="0.2">
      <c r="A7" s="189" t="s">
        <v>14</v>
      </c>
      <c r="B7" s="189"/>
      <c r="C7" s="20"/>
    </row>
    <row r="8" spans="1:3" s="1" customFormat="1" ht="12.75" x14ac:dyDescent="0.2">
      <c r="A8" s="33" t="s">
        <v>2</v>
      </c>
      <c r="B8" s="22"/>
      <c r="C8" s="12"/>
    </row>
    <row r="9" spans="1:3" s="1" customFormat="1" ht="13.5" thickBot="1" x14ac:dyDescent="0.25">
      <c r="A9" s="21"/>
      <c r="B9" s="22"/>
      <c r="C9" s="12"/>
    </row>
    <row r="10" spans="1:3" s="30" customFormat="1" x14ac:dyDescent="0.2">
      <c r="A10" s="160">
        <v>10000</v>
      </c>
      <c r="B10" s="161" t="s">
        <v>107</v>
      </c>
      <c r="C10" s="56"/>
    </row>
    <row r="11" spans="1:3" s="30" customFormat="1" x14ac:dyDescent="0.2">
      <c r="A11" s="162">
        <v>400</v>
      </c>
      <c r="B11" s="163" t="s">
        <v>33</v>
      </c>
      <c r="C11" s="56"/>
    </row>
    <row r="12" spans="1:3" s="30" customFormat="1" x14ac:dyDescent="0.2">
      <c r="A12" s="162">
        <v>600</v>
      </c>
      <c r="B12" s="164" t="s">
        <v>106</v>
      </c>
      <c r="C12" s="56"/>
    </row>
    <row r="13" spans="1:3" s="30" customFormat="1" x14ac:dyDescent="0.2">
      <c r="A13" s="162">
        <v>1500</v>
      </c>
      <c r="B13" s="164" t="s">
        <v>105</v>
      </c>
      <c r="C13" s="56"/>
    </row>
    <row r="14" spans="1:3" s="30" customFormat="1" ht="45" x14ac:dyDescent="0.2">
      <c r="A14" s="162">
        <v>7720</v>
      </c>
      <c r="B14" s="164" t="s">
        <v>101</v>
      </c>
      <c r="C14" s="56"/>
    </row>
    <row r="15" spans="1:3" s="30" customFormat="1" ht="30" x14ac:dyDescent="0.2">
      <c r="A15" s="162">
        <v>-26</v>
      </c>
      <c r="B15" s="164" t="s">
        <v>102</v>
      </c>
      <c r="C15" s="56"/>
    </row>
    <row r="16" spans="1:3" s="30" customFormat="1" ht="60" x14ac:dyDescent="0.2">
      <c r="A16" s="162">
        <v>70</v>
      </c>
      <c r="B16" s="164" t="s">
        <v>103</v>
      </c>
      <c r="C16" s="56"/>
    </row>
    <row r="17" spans="1:245" s="30" customFormat="1" ht="45" x14ac:dyDescent="0.2">
      <c r="A17" s="162">
        <v>650</v>
      </c>
      <c r="B17" s="164" t="s">
        <v>104</v>
      </c>
      <c r="C17" s="56"/>
    </row>
    <row r="18" spans="1:245" s="30" customFormat="1" x14ac:dyDescent="0.2">
      <c r="A18" s="162">
        <f>1350</f>
        <v>1350</v>
      </c>
      <c r="B18" s="163" t="s">
        <v>100</v>
      </c>
      <c r="C18" s="56"/>
    </row>
    <row r="19" spans="1:245" s="30" customFormat="1" ht="15.75" x14ac:dyDescent="0.2">
      <c r="A19" s="165">
        <f>SUM(A10:A18)</f>
        <v>22264</v>
      </c>
      <c r="B19" s="166" t="s">
        <v>11</v>
      </c>
      <c r="C19" s="56"/>
    </row>
    <row r="20" spans="1:245" s="59" customFormat="1" x14ac:dyDescent="0.25">
      <c r="A20" s="167">
        <f>SUM(A21:A28)</f>
        <v>685.09999999999991</v>
      </c>
      <c r="B20" s="168" t="s">
        <v>19</v>
      </c>
      <c r="C20" s="60"/>
    </row>
    <row r="21" spans="1:245" s="59" customFormat="1" ht="12.75" x14ac:dyDescent="0.25">
      <c r="A21" s="169">
        <v>500.5</v>
      </c>
      <c r="B21" s="170" t="s">
        <v>99</v>
      </c>
      <c r="C21" s="60"/>
    </row>
    <row r="22" spans="1:245" s="23" customFormat="1" ht="12.75" x14ac:dyDescent="0.25">
      <c r="A22" s="169">
        <v>150</v>
      </c>
      <c r="B22" s="170" t="s">
        <v>158</v>
      </c>
      <c r="C22" s="24"/>
    </row>
    <row r="23" spans="1:245" s="23" customFormat="1" ht="12.75" x14ac:dyDescent="0.25">
      <c r="A23" s="169">
        <v>15.4</v>
      </c>
      <c r="B23" s="171" t="s">
        <v>167</v>
      </c>
      <c r="C23" s="24"/>
    </row>
    <row r="24" spans="1:245" s="23" customFormat="1" ht="12.75" x14ac:dyDescent="0.25">
      <c r="A24" s="169">
        <v>1.3</v>
      </c>
      <c r="B24" s="171" t="s">
        <v>7</v>
      </c>
      <c r="C24" s="24"/>
    </row>
    <row r="25" spans="1:245" s="23" customFormat="1" ht="12.75" x14ac:dyDescent="0.25">
      <c r="A25" s="169">
        <v>0.1</v>
      </c>
      <c r="B25" s="171" t="s">
        <v>8</v>
      </c>
      <c r="C25" s="24"/>
    </row>
    <row r="26" spans="1:245" s="23" customFormat="1" ht="12.75" x14ac:dyDescent="0.25">
      <c r="A26" s="169">
        <v>1.4</v>
      </c>
      <c r="B26" s="171" t="s">
        <v>9</v>
      </c>
      <c r="C26" s="24"/>
    </row>
    <row r="27" spans="1:245" s="23" customFormat="1" ht="12.75" x14ac:dyDescent="0.25">
      <c r="A27" s="169">
        <v>1</v>
      </c>
      <c r="B27" s="171" t="s">
        <v>51</v>
      </c>
      <c r="C27" s="24"/>
    </row>
    <row r="28" spans="1:245" s="23" customFormat="1" ht="12.75" x14ac:dyDescent="0.25">
      <c r="A28" s="169">
        <v>15.4</v>
      </c>
      <c r="B28" s="171" t="s">
        <v>10</v>
      </c>
      <c r="C28" s="24"/>
    </row>
    <row r="29" spans="1:245" s="30" customFormat="1" ht="15.75" x14ac:dyDescent="0.2">
      <c r="A29" s="165">
        <f>A20</f>
        <v>685.09999999999991</v>
      </c>
      <c r="B29" s="166" t="s">
        <v>32</v>
      </c>
      <c r="C29" s="56"/>
    </row>
    <row r="30" spans="1:245" s="13" customFormat="1" ht="30" x14ac:dyDescent="0.2">
      <c r="A30" s="172">
        <v>4005.3</v>
      </c>
      <c r="B30" s="173" t="s">
        <v>93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s="127" customFormat="1" ht="45" x14ac:dyDescent="0.25">
      <c r="A31" s="174">
        <v>-500</v>
      </c>
      <c r="B31" s="175" t="s">
        <v>25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</row>
    <row r="32" spans="1:245" s="15" customFormat="1" ht="30" x14ac:dyDescent="0.2">
      <c r="A32" s="172">
        <v>12359</v>
      </c>
      <c r="B32" s="176" t="s">
        <v>96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s="128" customFormat="1" ht="30" x14ac:dyDescent="0.2">
      <c r="A33" s="177">
        <v>18658.400000000001</v>
      </c>
      <c r="B33" s="173" t="s">
        <v>97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s="13" customFormat="1" ht="105" x14ac:dyDescent="0.2">
      <c r="A34" s="172">
        <v>7911.1</v>
      </c>
      <c r="B34" s="173" t="s">
        <v>94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s="13" customFormat="1" ht="120" x14ac:dyDescent="0.2">
      <c r="A35" s="172">
        <v>12661.3</v>
      </c>
      <c r="B35" s="173" t="s">
        <v>95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s="13" customFormat="1" ht="240" x14ac:dyDescent="0.2">
      <c r="A36" s="172">
        <f>1421.8-0.1</f>
        <v>1421.7</v>
      </c>
      <c r="B36" s="173" t="s">
        <v>26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s="13" customFormat="1" ht="45" x14ac:dyDescent="0.2">
      <c r="A37" s="177">
        <v>437</v>
      </c>
      <c r="B37" s="173" t="s">
        <v>98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30" x14ac:dyDescent="0.2">
      <c r="A38" s="178">
        <f>SUM(A30:A37)</f>
        <v>56953.799999999988</v>
      </c>
      <c r="B38" s="166" t="s">
        <v>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</row>
    <row r="39" spans="1:245" ht="16.5" thickBot="1" x14ac:dyDescent="0.25">
      <c r="A39" s="179">
        <f>A38+A29+A19</f>
        <v>79902.899999999994</v>
      </c>
      <c r="B39" s="180" t="s">
        <v>4</v>
      </c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</row>
    <row r="40" spans="1:245" ht="15.75" x14ac:dyDescent="0.2">
      <c r="A40" s="4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</row>
    <row r="41" spans="1:245" ht="15.75" x14ac:dyDescent="0.2">
      <c r="A41" s="182" t="s">
        <v>5</v>
      </c>
      <c r="B41" s="18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</row>
    <row r="42" spans="1:245" s="31" customFormat="1" ht="75" x14ac:dyDescent="0.25">
      <c r="A42" s="49">
        <f>A43+A50+A62+A71+A77+A83+A85+A86+A99+A100+A114</f>
        <v>7930</v>
      </c>
      <c r="B42" s="70" t="s">
        <v>38</v>
      </c>
    </row>
    <row r="43" spans="1:245" s="113" customFormat="1" ht="45" x14ac:dyDescent="0.2">
      <c r="A43" s="112">
        <f>A44+A45</f>
        <v>0</v>
      </c>
      <c r="B43" s="73" t="s">
        <v>182</v>
      </c>
      <c r="C43" s="32"/>
      <c r="D43" s="3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s="17" customFormat="1" ht="12.75" x14ac:dyDescent="0.25">
      <c r="A44" s="114">
        <v>-19.100000000000001</v>
      </c>
      <c r="B44" s="115" t="s">
        <v>80</v>
      </c>
    </row>
    <row r="45" spans="1:245" s="22" customFormat="1" ht="25.5" x14ac:dyDescent="0.25">
      <c r="A45" s="116">
        <v>19.100000000000001</v>
      </c>
      <c r="B45" s="117" t="s">
        <v>81</v>
      </c>
    </row>
    <row r="46" spans="1:245" s="17" customFormat="1" ht="12.75" x14ac:dyDescent="0.25">
      <c r="A46" s="118"/>
      <c r="B46" s="119" t="s">
        <v>82</v>
      </c>
    </row>
    <row r="47" spans="1:245" s="17" customFormat="1" ht="12.75" x14ac:dyDescent="0.25">
      <c r="A47" s="118"/>
      <c r="B47" s="119" t="s">
        <v>83</v>
      </c>
    </row>
    <row r="48" spans="1:245" s="17" customFormat="1" ht="12.75" x14ac:dyDescent="0.25">
      <c r="A48" s="116"/>
      <c r="B48" s="119" t="s">
        <v>85</v>
      </c>
    </row>
    <row r="49" spans="1:245" s="17" customFormat="1" ht="12.75" x14ac:dyDescent="0.25">
      <c r="A49" s="120"/>
      <c r="B49" s="121" t="s">
        <v>84</v>
      </c>
    </row>
    <row r="50" spans="1:245" s="17" customFormat="1" ht="45" x14ac:dyDescent="0.25">
      <c r="A50" s="112">
        <f>A51+A52+A56+A57</f>
        <v>0</v>
      </c>
      <c r="B50" s="73" t="s">
        <v>183</v>
      </c>
    </row>
    <row r="51" spans="1:245" s="17" customFormat="1" ht="12.75" x14ac:dyDescent="0.25">
      <c r="A51" s="76">
        <v>-22.2</v>
      </c>
      <c r="B51" s="122" t="s">
        <v>30</v>
      </c>
    </row>
    <row r="52" spans="1:245" s="17" customFormat="1" ht="12.75" x14ac:dyDescent="0.25">
      <c r="A52" s="76">
        <v>15</v>
      </c>
      <c r="B52" s="122" t="s">
        <v>31</v>
      </c>
    </row>
    <row r="53" spans="1:245" s="17" customFormat="1" ht="12.75" x14ac:dyDescent="0.25">
      <c r="A53" s="76"/>
      <c r="B53" s="79" t="s">
        <v>86</v>
      </c>
    </row>
    <row r="54" spans="1:245" s="17" customFormat="1" ht="12.75" x14ac:dyDescent="0.25">
      <c r="A54" s="76"/>
      <c r="B54" s="79" t="s">
        <v>87</v>
      </c>
    </row>
    <row r="55" spans="1:245" s="17" customFormat="1" ht="12.75" x14ac:dyDescent="0.25">
      <c r="A55" s="76"/>
      <c r="B55" s="79" t="s">
        <v>88</v>
      </c>
    </row>
    <row r="56" spans="1:245" s="17" customFormat="1" ht="24" x14ac:dyDescent="0.25">
      <c r="A56" s="76">
        <v>2.5</v>
      </c>
      <c r="B56" s="125" t="s">
        <v>118</v>
      </c>
    </row>
    <row r="57" spans="1:245" s="17" customFormat="1" ht="12.75" x14ac:dyDescent="0.25">
      <c r="A57" s="123">
        <f>A58+A59+A60+A61</f>
        <v>4.7</v>
      </c>
      <c r="B57" s="122" t="s">
        <v>130</v>
      </c>
    </row>
    <row r="58" spans="1:245" s="17" customFormat="1" ht="12.75" x14ac:dyDescent="0.25">
      <c r="A58" s="142">
        <v>1.2</v>
      </c>
      <c r="B58" s="124" t="s">
        <v>122</v>
      </c>
    </row>
    <row r="59" spans="1:245" s="17" customFormat="1" ht="12.75" x14ac:dyDescent="0.25">
      <c r="A59" s="143">
        <v>1</v>
      </c>
      <c r="B59" s="119" t="s">
        <v>123</v>
      </c>
    </row>
    <row r="60" spans="1:245" s="17" customFormat="1" ht="12.75" x14ac:dyDescent="0.25">
      <c r="A60" s="143">
        <v>1</v>
      </c>
      <c r="B60" s="119" t="s">
        <v>124</v>
      </c>
    </row>
    <row r="61" spans="1:245" s="17" customFormat="1" ht="12.75" x14ac:dyDescent="0.25">
      <c r="A61" s="143">
        <v>1.5</v>
      </c>
      <c r="B61" s="119" t="s">
        <v>125</v>
      </c>
    </row>
    <row r="62" spans="1:245" s="16" customFormat="1" ht="45" x14ac:dyDescent="0.2">
      <c r="A62" s="112">
        <f>A63+A64+A68+A69+A70</f>
        <v>0</v>
      </c>
      <c r="B62" s="75" t="s">
        <v>184</v>
      </c>
      <c r="C62" s="11"/>
      <c r="D62" s="1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</row>
    <row r="63" spans="1:245" s="17" customFormat="1" ht="12.75" x14ac:dyDescent="0.25">
      <c r="A63" s="76">
        <v>-21</v>
      </c>
      <c r="B63" s="122" t="s">
        <v>30</v>
      </c>
    </row>
    <row r="64" spans="1:245" s="17" customFormat="1" ht="12.75" x14ac:dyDescent="0.25">
      <c r="A64" s="76">
        <v>10.5</v>
      </c>
      <c r="B64" s="122" t="s">
        <v>31</v>
      </c>
    </row>
    <row r="65" spans="1:245" s="17" customFormat="1" ht="12.75" x14ac:dyDescent="0.25">
      <c r="A65" s="78"/>
      <c r="B65" s="79" t="s">
        <v>126</v>
      </c>
    </row>
    <row r="66" spans="1:245" s="17" customFormat="1" ht="12.75" x14ac:dyDescent="0.25">
      <c r="A66" s="78"/>
      <c r="B66" s="79" t="s">
        <v>127</v>
      </c>
    </row>
    <row r="67" spans="1:245" s="17" customFormat="1" ht="12.75" x14ac:dyDescent="0.25">
      <c r="A67" s="78"/>
      <c r="B67" s="79" t="s">
        <v>128</v>
      </c>
    </row>
    <row r="68" spans="1:245" s="17" customFormat="1" ht="12.75" x14ac:dyDescent="0.25">
      <c r="A68" s="76">
        <v>3.5</v>
      </c>
      <c r="B68" s="77" t="s">
        <v>7</v>
      </c>
    </row>
    <row r="69" spans="1:245" s="17" customFormat="1" ht="12.75" x14ac:dyDescent="0.25">
      <c r="A69" s="76">
        <v>4</v>
      </c>
      <c r="B69" s="77" t="s">
        <v>8</v>
      </c>
    </row>
    <row r="70" spans="1:245" s="17" customFormat="1" ht="12.75" x14ac:dyDescent="0.25">
      <c r="A70" s="76">
        <v>3</v>
      </c>
      <c r="B70" s="77" t="s">
        <v>10</v>
      </c>
    </row>
    <row r="71" spans="1:245" s="16" customFormat="1" ht="45" x14ac:dyDescent="0.2">
      <c r="A71" s="112">
        <f>A72+A73+A74</f>
        <v>0</v>
      </c>
      <c r="B71" s="75" t="s">
        <v>185</v>
      </c>
      <c r="C71" s="11"/>
      <c r="D71" s="1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</row>
    <row r="72" spans="1:245" s="17" customFormat="1" ht="12.75" x14ac:dyDescent="0.25">
      <c r="A72" s="76">
        <v>-18</v>
      </c>
      <c r="B72" s="122" t="s">
        <v>30</v>
      </c>
    </row>
    <row r="73" spans="1:245" s="17" customFormat="1" ht="25.5" x14ac:dyDescent="0.25">
      <c r="A73" s="76">
        <v>8</v>
      </c>
      <c r="B73" s="122" t="s">
        <v>129</v>
      </c>
    </row>
    <row r="74" spans="1:245" s="17" customFormat="1" ht="12.75" x14ac:dyDescent="0.25">
      <c r="A74" s="76">
        <f>A75+A76</f>
        <v>10</v>
      </c>
      <c r="B74" s="122" t="s">
        <v>131</v>
      </c>
    </row>
    <row r="75" spans="1:245" s="17" customFormat="1" ht="12.75" x14ac:dyDescent="0.25">
      <c r="A75" s="78">
        <v>6</v>
      </c>
      <c r="B75" s="79" t="s">
        <v>122</v>
      </c>
    </row>
    <row r="76" spans="1:245" s="17" customFormat="1" ht="12.75" x14ac:dyDescent="0.25">
      <c r="A76" s="78">
        <v>4</v>
      </c>
      <c r="B76" s="79" t="s">
        <v>125</v>
      </c>
    </row>
    <row r="77" spans="1:245" s="16" customFormat="1" ht="30" x14ac:dyDescent="0.2">
      <c r="A77" s="112">
        <f>A78+A79</f>
        <v>0</v>
      </c>
      <c r="B77" s="75" t="s">
        <v>186</v>
      </c>
      <c r="C77" s="11"/>
      <c r="D77" s="1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</row>
    <row r="78" spans="1:245" s="17" customFormat="1" ht="12.75" x14ac:dyDescent="0.25">
      <c r="A78" s="76">
        <v>-12</v>
      </c>
      <c r="B78" s="122" t="s">
        <v>30</v>
      </c>
    </row>
    <row r="79" spans="1:245" s="17" customFormat="1" ht="12.75" x14ac:dyDescent="0.25">
      <c r="A79" s="76">
        <f>A80+A81+A82</f>
        <v>12</v>
      </c>
      <c r="B79" s="122" t="s">
        <v>131</v>
      </c>
    </row>
    <row r="80" spans="1:245" s="17" customFormat="1" ht="12.75" x14ac:dyDescent="0.25">
      <c r="A80" s="78">
        <v>5</v>
      </c>
      <c r="B80" s="79" t="s">
        <v>132</v>
      </c>
    </row>
    <row r="81" spans="1:245" s="17" customFormat="1" ht="12.75" x14ac:dyDescent="0.25">
      <c r="A81" s="78">
        <v>3</v>
      </c>
      <c r="B81" s="79" t="s">
        <v>124</v>
      </c>
    </row>
    <row r="82" spans="1:245" s="17" customFormat="1" ht="12.75" x14ac:dyDescent="0.25">
      <c r="A82" s="78">
        <v>4</v>
      </c>
      <c r="B82" s="79" t="s">
        <v>125</v>
      </c>
    </row>
    <row r="83" spans="1:245" s="16" customFormat="1" ht="60" x14ac:dyDescent="0.2">
      <c r="A83" s="112">
        <f>A84</f>
        <v>1880.9</v>
      </c>
      <c r="B83" s="75" t="s">
        <v>187</v>
      </c>
      <c r="C83" s="11"/>
      <c r="D83" s="1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</row>
    <row r="84" spans="1:245" s="17" customFormat="1" ht="12.75" x14ac:dyDescent="0.25">
      <c r="A84" s="76">
        <f>1730.9+150</f>
        <v>1880.9</v>
      </c>
      <c r="B84" s="77" t="s">
        <v>133</v>
      </c>
    </row>
    <row r="85" spans="1:245" s="16" customFormat="1" ht="60" x14ac:dyDescent="0.2">
      <c r="A85" s="112">
        <v>131.30000000000001</v>
      </c>
      <c r="B85" s="75" t="s">
        <v>188</v>
      </c>
      <c r="C85" s="11"/>
      <c r="D85" s="1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</row>
    <row r="86" spans="1:245" s="16" customFormat="1" ht="30" x14ac:dyDescent="0.2">
      <c r="A86" s="112">
        <f>A87+A92+A98</f>
        <v>4333.8</v>
      </c>
      <c r="B86" s="75" t="s">
        <v>189</v>
      </c>
      <c r="C86" s="11"/>
      <c r="D86" s="1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</row>
    <row r="87" spans="1:245" s="17" customFormat="1" x14ac:dyDescent="0.25">
      <c r="A87" s="151">
        <f>A88+A89+A90+A91</f>
        <v>1850.3</v>
      </c>
      <c r="B87" s="122" t="s">
        <v>131</v>
      </c>
    </row>
    <row r="88" spans="1:245" s="17" customFormat="1" ht="12.75" x14ac:dyDescent="0.25">
      <c r="A88" s="78">
        <v>292.8</v>
      </c>
      <c r="B88" s="79" t="s">
        <v>148</v>
      </c>
    </row>
    <row r="89" spans="1:245" s="17" customFormat="1" ht="24" x14ac:dyDescent="0.25">
      <c r="A89" s="78">
        <v>967.9</v>
      </c>
      <c r="B89" s="79" t="s">
        <v>149</v>
      </c>
    </row>
    <row r="90" spans="1:245" s="17" customFormat="1" ht="12.75" x14ac:dyDescent="0.25">
      <c r="A90" s="78">
        <v>236.1</v>
      </c>
      <c r="B90" s="79" t="s">
        <v>150</v>
      </c>
    </row>
    <row r="91" spans="1:245" s="150" customFormat="1" ht="12.75" x14ac:dyDescent="0.2">
      <c r="A91" s="78">
        <v>353.5</v>
      </c>
      <c r="B91" s="79" t="s">
        <v>151</v>
      </c>
      <c r="C91" s="11"/>
      <c r="D91" s="1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</row>
    <row r="92" spans="1:245" s="150" customFormat="1" x14ac:dyDescent="0.2">
      <c r="A92" s="151">
        <f>A93+A97</f>
        <v>2406.5</v>
      </c>
      <c r="B92" s="122" t="s">
        <v>147</v>
      </c>
      <c r="C92" s="11"/>
      <c r="D92" s="1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</row>
    <row r="93" spans="1:245" s="150" customFormat="1" ht="12.75" x14ac:dyDescent="0.2">
      <c r="A93" s="152">
        <f>A94+A95+A96</f>
        <v>1356.5</v>
      </c>
      <c r="B93" s="122" t="s">
        <v>115</v>
      </c>
      <c r="C93" s="11"/>
      <c r="D93" s="1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</row>
    <row r="94" spans="1:245" s="150" customFormat="1" ht="24" x14ac:dyDescent="0.2">
      <c r="A94" s="78">
        <v>520</v>
      </c>
      <c r="B94" s="79" t="s">
        <v>173</v>
      </c>
      <c r="C94" s="11"/>
      <c r="D94" s="1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</row>
    <row r="95" spans="1:245" s="150" customFormat="1" ht="12.75" x14ac:dyDescent="0.2">
      <c r="A95" s="78">
        <v>238.9</v>
      </c>
      <c r="B95" s="79" t="s">
        <v>152</v>
      </c>
      <c r="C95" s="11"/>
      <c r="D95" s="1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</row>
    <row r="96" spans="1:245" s="150" customFormat="1" ht="12.75" x14ac:dyDescent="0.2">
      <c r="A96" s="78">
        <v>597.6</v>
      </c>
      <c r="B96" s="79" t="s">
        <v>153</v>
      </c>
      <c r="C96" s="11"/>
      <c r="D96" s="1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</row>
    <row r="97" spans="1:245" s="150" customFormat="1" ht="12.75" x14ac:dyDescent="0.2">
      <c r="A97" s="152">
        <v>1050</v>
      </c>
      <c r="B97" s="122" t="s">
        <v>155</v>
      </c>
      <c r="C97" s="11"/>
      <c r="D97" s="1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</row>
    <row r="98" spans="1:245" s="150" customFormat="1" ht="25.5" x14ac:dyDescent="0.2">
      <c r="A98" s="151">
        <v>77</v>
      </c>
      <c r="B98" s="122" t="s">
        <v>154</v>
      </c>
      <c r="C98" s="11"/>
      <c r="D98" s="1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</row>
    <row r="99" spans="1:245" s="16" customFormat="1" ht="45" x14ac:dyDescent="0.2">
      <c r="A99" s="112">
        <v>600</v>
      </c>
      <c r="B99" s="75" t="s">
        <v>190</v>
      </c>
      <c r="C99" s="11"/>
      <c r="D99" s="1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</row>
    <row r="100" spans="1:245" s="16" customFormat="1" ht="45" x14ac:dyDescent="0.2">
      <c r="A100" s="112">
        <f>A101+A102+A108+A109+A110+A111+A112+A113</f>
        <v>0</v>
      </c>
      <c r="B100" s="75" t="s">
        <v>191</v>
      </c>
      <c r="C100" s="11"/>
      <c r="D100" s="1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</row>
    <row r="101" spans="1:245" s="17" customFormat="1" ht="12.75" x14ac:dyDescent="0.25">
      <c r="A101" s="76">
        <v>-42.6</v>
      </c>
      <c r="B101" s="77" t="s">
        <v>27</v>
      </c>
    </row>
    <row r="102" spans="1:245" s="17" customFormat="1" ht="12.75" x14ac:dyDescent="0.25">
      <c r="A102" s="76">
        <v>64.099999999999994</v>
      </c>
      <c r="B102" s="77" t="s">
        <v>115</v>
      </c>
    </row>
    <row r="103" spans="1:245" s="17" customFormat="1" ht="12.75" x14ac:dyDescent="0.25">
      <c r="A103" s="78"/>
      <c r="B103" s="79" t="s">
        <v>159</v>
      </c>
    </row>
    <row r="104" spans="1:245" s="17" customFormat="1" ht="12.75" x14ac:dyDescent="0.25">
      <c r="A104" s="78"/>
      <c r="B104" s="79" t="s">
        <v>160</v>
      </c>
    </row>
    <row r="105" spans="1:245" s="17" customFormat="1" ht="12.75" x14ac:dyDescent="0.25">
      <c r="A105" s="78"/>
      <c r="B105" s="79" t="s">
        <v>161</v>
      </c>
    </row>
    <row r="106" spans="1:245" s="17" customFormat="1" ht="12.75" x14ac:dyDescent="0.25">
      <c r="A106" s="78"/>
      <c r="B106" s="79" t="s">
        <v>162</v>
      </c>
    </row>
    <row r="107" spans="1:245" s="17" customFormat="1" ht="12.75" x14ac:dyDescent="0.25">
      <c r="A107" s="78"/>
      <c r="B107" s="79" t="s">
        <v>163</v>
      </c>
    </row>
    <row r="108" spans="1:245" s="17" customFormat="1" ht="12.75" x14ac:dyDescent="0.25">
      <c r="A108" s="76">
        <v>-3.2</v>
      </c>
      <c r="B108" s="77" t="s">
        <v>50</v>
      </c>
    </row>
    <row r="109" spans="1:245" s="17" customFormat="1" ht="12.75" x14ac:dyDescent="0.25">
      <c r="A109" s="76">
        <v>-4.8</v>
      </c>
      <c r="B109" s="77" t="s">
        <v>7</v>
      </c>
    </row>
    <row r="110" spans="1:245" s="17" customFormat="1" ht="12.75" x14ac:dyDescent="0.25">
      <c r="A110" s="76">
        <v>-3.2</v>
      </c>
      <c r="B110" s="77" t="s">
        <v>8</v>
      </c>
    </row>
    <row r="111" spans="1:245" s="17" customFormat="1" ht="12.75" x14ac:dyDescent="0.25">
      <c r="A111" s="76">
        <v>-1.6</v>
      </c>
      <c r="B111" s="77" t="s">
        <v>9</v>
      </c>
    </row>
    <row r="112" spans="1:245" s="17" customFormat="1" ht="12.75" x14ac:dyDescent="0.25">
      <c r="A112" s="76">
        <v>-3.9</v>
      </c>
      <c r="B112" s="77" t="s">
        <v>51</v>
      </c>
    </row>
    <row r="113" spans="1:245" s="17" customFormat="1" ht="12.75" x14ac:dyDescent="0.25">
      <c r="A113" s="76">
        <v>-4.8</v>
      </c>
      <c r="B113" s="77" t="s">
        <v>10</v>
      </c>
    </row>
    <row r="114" spans="1:245" s="16" customFormat="1" ht="60" x14ac:dyDescent="0.2">
      <c r="A114" s="112">
        <v>984</v>
      </c>
      <c r="B114" s="75" t="s">
        <v>192</v>
      </c>
      <c r="C114" s="11"/>
      <c r="D114" s="1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</row>
    <row r="115" spans="1:245" s="31" customFormat="1" ht="75" x14ac:dyDescent="0.25">
      <c r="A115" s="49">
        <f>A116</f>
        <v>-1050</v>
      </c>
      <c r="B115" s="70" t="s">
        <v>69</v>
      </c>
    </row>
    <row r="116" spans="1:245" s="17" customFormat="1" ht="42" x14ac:dyDescent="0.25">
      <c r="A116" s="99">
        <v>-1050</v>
      </c>
      <c r="B116" s="135" t="s">
        <v>113</v>
      </c>
    </row>
    <row r="117" spans="1:245" s="31" customFormat="1" ht="45" x14ac:dyDescent="0.25">
      <c r="A117" s="49">
        <f>A118+A119</f>
        <v>820.9</v>
      </c>
      <c r="B117" s="70" t="s">
        <v>174</v>
      </c>
      <c r="C117" s="58"/>
    </row>
    <row r="118" spans="1:245" s="17" customFormat="1" ht="40.5" x14ac:dyDescent="0.25">
      <c r="A118" s="132">
        <v>250.9</v>
      </c>
      <c r="B118" s="134" t="s">
        <v>112</v>
      </c>
      <c r="C118" s="131"/>
    </row>
    <row r="119" spans="1:245" s="17" customFormat="1" ht="40.5" x14ac:dyDescent="0.25">
      <c r="A119" s="144">
        <v>570</v>
      </c>
      <c r="B119" s="122" t="s">
        <v>134</v>
      </c>
      <c r="C119" s="131"/>
    </row>
    <row r="120" spans="1:245" s="31" customFormat="1" ht="60" x14ac:dyDescent="0.25">
      <c r="A120" s="49">
        <f>A121</f>
        <v>360</v>
      </c>
      <c r="B120" s="70" t="s">
        <v>110</v>
      </c>
      <c r="C120" s="130"/>
    </row>
    <row r="121" spans="1:245" s="17" customFormat="1" ht="56.25" x14ac:dyDescent="0.25">
      <c r="A121" s="132">
        <v>360</v>
      </c>
      <c r="B121" s="122" t="s">
        <v>109</v>
      </c>
      <c r="C121" s="131"/>
    </row>
    <row r="122" spans="1:245" s="31" customFormat="1" ht="60" x14ac:dyDescent="0.25">
      <c r="A122" s="49">
        <f>A123+A124</f>
        <v>315</v>
      </c>
      <c r="B122" s="70" t="s">
        <v>175</v>
      </c>
      <c r="C122" s="58"/>
    </row>
    <row r="123" spans="1:245" s="31" customFormat="1" ht="37.5" x14ac:dyDescent="0.25">
      <c r="A123" s="99">
        <v>585</v>
      </c>
      <c r="B123" s="149" t="s">
        <v>176</v>
      </c>
    </row>
    <row r="124" spans="1:245" s="31" customFormat="1" ht="37.5" x14ac:dyDescent="0.25">
      <c r="A124" s="181">
        <v>-270</v>
      </c>
      <c r="B124" s="148" t="s">
        <v>177</v>
      </c>
    </row>
    <row r="125" spans="1:245" ht="31.5" x14ac:dyDescent="0.2">
      <c r="A125" s="39">
        <f>A126+A127+A128</f>
        <v>3153</v>
      </c>
      <c r="B125" s="50" t="s">
        <v>142</v>
      </c>
    </row>
    <row r="126" spans="1:245" ht="45" x14ac:dyDescent="0.2">
      <c r="A126" s="67">
        <v>112.6</v>
      </c>
      <c r="B126" s="68" t="s">
        <v>141</v>
      </c>
    </row>
    <row r="127" spans="1:245" ht="45" x14ac:dyDescent="0.2">
      <c r="A127" s="67">
        <v>60</v>
      </c>
      <c r="B127" s="68" t="s">
        <v>145</v>
      </c>
    </row>
    <row r="128" spans="1:245" ht="30.6" customHeight="1" x14ac:dyDescent="0.2">
      <c r="A128" s="67">
        <f>A129+A130+A131+A132+A133+A134</f>
        <v>2980.4</v>
      </c>
      <c r="B128" s="68" t="s">
        <v>195</v>
      </c>
    </row>
    <row r="129" spans="1:241" ht="53.25" x14ac:dyDescent="0.2">
      <c r="A129" s="146">
        <v>300</v>
      </c>
      <c r="B129" s="68" t="s">
        <v>146</v>
      </c>
    </row>
    <row r="130" spans="1:241" ht="66" x14ac:dyDescent="0.2">
      <c r="A130" s="146">
        <v>924</v>
      </c>
      <c r="B130" s="68" t="s">
        <v>144</v>
      </c>
    </row>
    <row r="131" spans="1:241" ht="53.25" x14ac:dyDescent="0.2">
      <c r="A131" s="146">
        <v>400</v>
      </c>
      <c r="B131" s="68" t="s">
        <v>143</v>
      </c>
    </row>
    <row r="132" spans="1:241" ht="27.75" x14ac:dyDescent="0.2">
      <c r="A132" s="146">
        <v>200</v>
      </c>
      <c r="B132" s="68" t="s">
        <v>178</v>
      </c>
    </row>
    <row r="133" spans="1:241" ht="27.75" x14ac:dyDescent="0.2">
      <c r="A133" s="146">
        <v>17</v>
      </c>
      <c r="B133" s="68" t="s">
        <v>179</v>
      </c>
    </row>
    <row r="134" spans="1:241" ht="40.5" x14ac:dyDescent="0.2">
      <c r="A134" s="146">
        <v>1139.4000000000001</v>
      </c>
      <c r="B134" s="68" t="s">
        <v>180</v>
      </c>
    </row>
    <row r="135" spans="1:241" s="31" customFormat="1" ht="15.75" x14ac:dyDescent="0.25">
      <c r="A135" s="64">
        <f>A136+A146+A150</f>
        <v>0</v>
      </c>
      <c r="B135" s="50" t="s">
        <v>15</v>
      </c>
    </row>
    <row r="136" spans="1:241" s="7" customFormat="1" ht="15.75" x14ac:dyDescent="0.2">
      <c r="A136" s="82">
        <f>A140+A143</f>
        <v>0</v>
      </c>
      <c r="B136" s="83" t="s">
        <v>17</v>
      </c>
      <c r="C136" s="12"/>
      <c r="D136" s="1"/>
    </row>
    <row r="137" spans="1:241" s="25" customFormat="1" ht="25.5" x14ac:dyDescent="0.25">
      <c r="A137" s="88">
        <f>A138+A139</f>
        <v>0</v>
      </c>
      <c r="B137" s="84" t="s">
        <v>73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</row>
    <row r="138" spans="1:241" s="61" customFormat="1" x14ac:dyDescent="0.25">
      <c r="A138" s="90">
        <v>-48</v>
      </c>
      <c r="B138" s="91" t="s">
        <v>75</v>
      </c>
      <c r="C138" s="62"/>
      <c r="D138" s="6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59"/>
      <c r="FF138" s="59"/>
      <c r="FG138" s="59"/>
      <c r="FH138" s="59"/>
      <c r="FI138" s="59"/>
      <c r="FJ138" s="59"/>
      <c r="FK138" s="59"/>
      <c r="FL138" s="59"/>
      <c r="FM138" s="59"/>
      <c r="FN138" s="59"/>
      <c r="FO138" s="59"/>
      <c r="FP138" s="59"/>
      <c r="FQ138" s="59"/>
      <c r="FR138" s="59"/>
      <c r="FS138" s="59"/>
      <c r="FT138" s="59"/>
      <c r="FU138" s="59"/>
      <c r="FV138" s="59"/>
      <c r="FW138" s="59"/>
      <c r="FX138" s="59"/>
      <c r="FY138" s="59"/>
      <c r="FZ138" s="59"/>
      <c r="GA138" s="59"/>
      <c r="GB138" s="59"/>
      <c r="GC138" s="59"/>
      <c r="GD138" s="59"/>
      <c r="GE138" s="59"/>
      <c r="GF138" s="59"/>
      <c r="GG138" s="59"/>
      <c r="GH138" s="59"/>
      <c r="GI138" s="59"/>
      <c r="GJ138" s="59"/>
      <c r="GK138" s="59"/>
      <c r="GL138" s="59"/>
      <c r="GM138" s="59"/>
      <c r="GN138" s="59"/>
      <c r="GO138" s="59"/>
      <c r="GP138" s="59"/>
      <c r="GQ138" s="59"/>
      <c r="GR138" s="59"/>
      <c r="GS138" s="59"/>
      <c r="GT138" s="59"/>
      <c r="GU138" s="59"/>
      <c r="GV138" s="59"/>
      <c r="GW138" s="59"/>
      <c r="GX138" s="59"/>
      <c r="GY138" s="59"/>
      <c r="GZ138" s="59"/>
      <c r="HA138" s="59"/>
      <c r="HB138" s="59"/>
      <c r="HC138" s="59"/>
      <c r="HD138" s="59"/>
      <c r="HE138" s="59"/>
      <c r="HF138" s="59"/>
      <c r="HG138" s="59"/>
      <c r="HH138" s="59"/>
      <c r="HI138" s="59"/>
      <c r="HJ138" s="59"/>
      <c r="HK138" s="59"/>
      <c r="HL138" s="59"/>
      <c r="HM138" s="59"/>
      <c r="HN138" s="59"/>
      <c r="HO138" s="59"/>
      <c r="HP138" s="59"/>
      <c r="HQ138" s="59"/>
      <c r="HR138" s="59"/>
      <c r="HS138" s="59"/>
      <c r="HT138" s="59"/>
      <c r="HU138" s="59"/>
      <c r="HV138" s="59"/>
      <c r="HW138" s="59"/>
      <c r="HX138" s="59"/>
      <c r="HY138" s="59"/>
      <c r="HZ138" s="59"/>
      <c r="IA138" s="59"/>
      <c r="IB138" s="59"/>
      <c r="IC138" s="59"/>
      <c r="ID138" s="59"/>
      <c r="IE138" s="59"/>
      <c r="IF138" s="59"/>
      <c r="IG138" s="59"/>
    </row>
    <row r="139" spans="1:241" s="61" customFormat="1" x14ac:dyDescent="0.25">
      <c r="A139" s="90">
        <v>48</v>
      </c>
      <c r="B139" s="91" t="s">
        <v>74</v>
      </c>
      <c r="C139" s="62"/>
      <c r="D139" s="6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  <c r="EQ139" s="59"/>
      <c r="ER139" s="59"/>
      <c r="ES139" s="59"/>
      <c r="ET139" s="59"/>
      <c r="EU139" s="59"/>
      <c r="EV139" s="59"/>
      <c r="EW139" s="59"/>
      <c r="EX139" s="59"/>
      <c r="EY139" s="59"/>
      <c r="EZ139" s="59"/>
      <c r="FA139" s="59"/>
      <c r="FB139" s="59"/>
      <c r="FC139" s="59"/>
      <c r="FD139" s="59"/>
      <c r="FE139" s="59"/>
      <c r="FF139" s="59"/>
      <c r="FG139" s="59"/>
      <c r="FH139" s="59"/>
      <c r="FI139" s="59"/>
      <c r="FJ139" s="59"/>
      <c r="FK139" s="59"/>
      <c r="FL139" s="59"/>
      <c r="FM139" s="59"/>
      <c r="FN139" s="59"/>
      <c r="FO139" s="59"/>
      <c r="FP139" s="59"/>
      <c r="FQ139" s="59"/>
      <c r="FR139" s="59"/>
      <c r="FS139" s="59"/>
      <c r="FT139" s="59"/>
      <c r="FU139" s="59"/>
      <c r="FV139" s="59"/>
      <c r="FW139" s="59"/>
      <c r="FX139" s="59"/>
      <c r="FY139" s="59"/>
      <c r="FZ139" s="59"/>
      <c r="GA139" s="59"/>
      <c r="GB139" s="59"/>
      <c r="GC139" s="59"/>
      <c r="GD139" s="59"/>
      <c r="GE139" s="59"/>
      <c r="GF139" s="59"/>
      <c r="GG139" s="59"/>
      <c r="GH139" s="59"/>
      <c r="GI139" s="59"/>
      <c r="GJ139" s="59"/>
      <c r="GK139" s="59"/>
      <c r="GL139" s="59"/>
      <c r="GM139" s="59"/>
      <c r="GN139" s="59"/>
      <c r="GO139" s="59"/>
      <c r="GP139" s="59"/>
      <c r="GQ139" s="59"/>
      <c r="GR139" s="59"/>
      <c r="GS139" s="59"/>
      <c r="GT139" s="59"/>
      <c r="GU139" s="59"/>
      <c r="GV139" s="59"/>
      <c r="GW139" s="59"/>
      <c r="GX139" s="59"/>
      <c r="GY139" s="59"/>
      <c r="GZ139" s="59"/>
      <c r="HA139" s="59"/>
      <c r="HB139" s="59"/>
      <c r="HC139" s="59"/>
      <c r="HD139" s="59"/>
      <c r="HE139" s="59"/>
      <c r="HF139" s="59"/>
      <c r="HG139" s="59"/>
      <c r="HH139" s="59"/>
      <c r="HI139" s="59"/>
      <c r="HJ139" s="59"/>
      <c r="HK139" s="59"/>
      <c r="HL139" s="59"/>
      <c r="HM139" s="59"/>
      <c r="HN139" s="59"/>
      <c r="HO139" s="59"/>
      <c r="HP139" s="59"/>
      <c r="HQ139" s="59"/>
      <c r="HR139" s="59"/>
      <c r="HS139" s="59"/>
      <c r="HT139" s="59"/>
      <c r="HU139" s="59"/>
      <c r="HV139" s="59"/>
      <c r="HW139" s="59"/>
      <c r="HX139" s="59"/>
      <c r="HY139" s="59"/>
      <c r="HZ139" s="59"/>
      <c r="IA139" s="59"/>
      <c r="IB139" s="59"/>
      <c r="IC139" s="59"/>
      <c r="ID139" s="59"/>
      <c r="IE139" s="59"/>
      <c r="IF139" s="59"/>
      <c r="IG139" s="59"/>
    </row>
    <row r="140" spans="1:241" s="25" customFormat="1" x14ac:dyDescent="0.25">
      <c r="A140" s="97">
        <f>A141+A142</f>
        <v>0</v>
      </c>
      <c r="B140" s="84" t="s">
        <v>89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</row>
    <row r="141" spans="1:241" s="26" customFormat="1" ht="24" x14ac:dyDescent="0.2">
      <c r="A141" s="85">
        <v>-10</v>
      </c>
      <c r="B141" s="86" t="s">
        <v>63</v>
      </c>
    </row>
    <row r="142" spans="1:241" s="26" customFormat="1" ht="12.75" x14ac:dyDescent="0.2">
      <c r="A142" s="85">
        <v>10</v>
      </c>
      <c r="B142" s="86" t="s">
        <v>62</v>
      </c>
    </row>
    <row r="143" spans="1:241" s="25" customFormat="1" ht="25.5" x14ac:dyDescent="0.25">
      <c r="A143" s="97">
        <f>A144+A145</f>
        <v>0</v>
      </c>
      <c r="B143" s="84" t="s">
        <v>92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</row>
    <row r="144" spans="1:241" s="26" customFormat="1" ht="12.75" x14ac:dyDescent="0.2">
      <c r="A144" s="85">
        <v>-18</v>
      </c>
      <c r="B144" s="86" t="s">
        <v>90</v>
      </c>
    </row>
    <row r="145" spans="1:245" s="26" customFormat="1" ht="12.75" x14ac:dyDescent="0.2">
      <c r="A145" s="85">
        <v>18</v>
      </c>
      <c r="B145" s="86" t="s">
        <v>91</v>
      </c>
    </row>
    <row r="146" spans="1:245" s="7" customFormat="1" ht="15.75" x14ac:dyDescent="0.2">
      <c r="A146" s="67">
        <f>A147</f>
        <v>0</v>
      </c>
      <c r="B146" s="87" t="s">
        <v>18</v>
      </c>
      <c r="C146" s="12"/>
      <c r="D146" s="1"/>
    </row>
    <row r="147" spans="1:245" s="25" customFormat="1" ht="25.5" x14ac:dyDescent="0.25">
      <c r="A147" s="88">
        <f>A148+A149</f>
        <v>0</v>
      </c>
      <c r="B147" s="84" t="s">
        <v>137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</row>
    <row r="148" spans="1:245" s="96" customFormat="1" x14ac:dyDescent="0.25">
      <c r="A148" s="90">
        <v>-68.2</v>
      </c>
      <c r="B148" s="92" t="s">
        <v>135</v>
      </c>
      <c r="C148" s="93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  <c r="EE148" s="95"/>
      <c r="EF148" s="95"/>
      <c r="EG148" s="95"/>
      <c r="EH148" s="95"/>
      <c r="EI148" s="95"/>
      <c r="EJ148" s="95"/>
      <c r="EK148" s="95"/>
      <c r="EL148" s="95"/>
      <c r="EM148" s="95"/>
      <c r="EN148" s="95"/>
      <c r="EO148" s="95"/>
      <c r="EP148" s="95"/>
      <c r="EQ148" s="95"/>
      <c r="ER148" s="95"/>
      <c r="ES148" s="95"/>
      <c r="ET148" s="95"/>
      <c r="EU148" s="95"/>
      <c r="EV148" s="95"/>
      <c r="EW148" s="95"/>
      <c r="EX148" s="95"/>
      <c r="EY148" s="95"/>
      <c r="EZ148" s="95"/>
      <c r="FA148" s="95"/>
      <c r="FB148" s="95"/>
      <c r="FC148" s="95"/>
      <c r="FD148" s="95"/>
      <c r="FE148" s="95"/>
      <c r="FF148" s="95"/>
      <c r="FG148" s="95"/>
      <c r="FH148" s="95"/>
      <c r="FI148" s="95"/>
      <c r="FJ148" s="95"/>
      <c r="FK148" s="95"/>
      <c r="FL148" s="95"/>
      <c r="FM148" s="95"/>
      <c r="FN148" s="95"/>
      <c r="FO148" s="95"/>
      <c r="FP148" s="95"/>
      <c r="FQ148" s="95"/>
      <c r="FR148" s="95"/>
      <c r="FS148" s="95"/>
      <c r="FT148" s="95"/>
      <c r="FU148" s="95"/>
      <c r="FV148" s="95"/>
      <c r="FW148" s="95"/>
      <c r="FX148" s="95"/>
      <c r="FY148" s="95"/>
      <c r="FZ148" s="95"/>
      <c r="GA148" s="95"/>
      <c r="GB148" s="95"/>
      <c r="GC148" s="95"/>
      <c r="GD148" s="95"/>
      <c r="GE148" s="95"/>
      <c r="GF148" s="95"/>
      <c r="GG148" s="95"/>
      <c r="GH148" s="95"/>
      <c r="GI148" s="95"/>
      <c r="GJ148" s="95"/>
      <c r="GK148" s="95"/>
      <c r="GL148" s="95"/>
      <c r="GM148" s="95"/>
      <c r="GN148" s="95"/>
      <c r="GO148" s="95"/>
      <c r="GP148" s="95"/>
      <c r="GQ148" s="95"/>
      <c r="GR148" s="95"/>
      <c r="GS148" s="95"/>
      <c r="GT148" s="95"/>
      <c r="GU148" s="95"/>
      <c r="GV148" s="95"/>
      <c r="GW148" s="95"/>
      <c r="GX148" s="95"/>
      <c r="GY148" s="95"/>
      <c r="GZ148" s="95"/>
      <c r="HA148" s="95"/>
      <c r="HB148" s="95"/>
      <c r="HC148" s="95"/>
      <c r="HD148" s="95"/>
      <c r="HE148" s="95"/>
      <c r="HF148" s="95"/>
      <c r="HG148" s="95"/>
      <c r="HH148" s="95"/>
      <c r="HI148" s="95"/>
      <c r="HJ148" s="95"/>
      <c r="HK148" s="95"/>
      <c r="HL148" s="95"/>
      <c r="HM148" s="95"/>
      <c r="HN148" s="95"/>
      <c r="HO148" s="95"/>
      <c r="HP148" s="95"/>
      <c r="HQ148" s="95"/>
      <c r="HR148" s="95"/>
      <c r="HS148" s="95"/>
      <c r="HT148" s="95"/>
      <c r="HU148" s="95"/>
      <c r="HV148" s="95"/>
      <c r="HW148" s="95"/>
      <c r="HX148" s="95"/>
      <c r="HY148" s="95"/>
      <c r="HZ148" s="95"/>
      <c r="IA148" s="95"/>
      <c r="IB148" s="95"/>
      <c r="IC148" s="95"/>
      <c r="ID148" s="95"/>
      <c r="IE148" s="95"/>
      <c r="IF148" s="95"/>
      <c r="IG148" s="95"/>
    </row>
    <row r="149" spans="1:245" s="96" customFormat="1" x14ac:dyDescent="0.25">
      <c r="A149" s="90">
        <v>68.2</v>
      </c>
      <c r="B149" s="92" t="s">
        <v>136</v>
      </c>
      <c r="C149" s="93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  <c r="FK149" s="95"/>
      <c r="FL149" s="95"/>
      <c r="FM149" s="95"/>
      <c r="FN149" s="95"/>
      <c r="FO149" s="95"/>
      <c r="FP149" s="95"/>
      <c r="FQ149" s="95"/>
      <c r="FR149" s="95"/>
      <c r="FS149" s="95"/>
      <c r="FT149" s="95"/>
      <c r="FU149" s="95"/>
      <c r="FV149" s="95"/>
      <c r="FW149" s="95"/>
      <c r="FX149" s="95"/>
      <c r="FY149" s="95"/>
      <c r="FZ149" s="95"/>
      <c r="GA149" s="95"/>
      <c r="GB149" s="95"/>
      <c r="GC149" s="95"/>
      <c r="GD149" s="95"/>
      <c r="GE149" s="95"/>
      <c r="GF149" s="95"/>
      <c r="GG149" s="95"/>
      <c r="GH149" s="95"/>
      <c r="GI149" s="95"/>
      <c r="GJ149" s="95"/>
      <c r="GK149" s="95"/>
      <c r="GL149" s="95"/>
      <c r="GM149" s="95"/>
      <c r="GN149" s="95"/>
      <c r="GO149" s="95"/>
      <c r="GP149" s="95"/>
      <c r="GQ149" s="95"/>
      <c r="GR149" s="95"/>
      <c r="GS149" s="95"/>
      <c r="GT149" s="95"/>
      <c r="GU149" s="95"/>
      <c r="GV149" s="95"/>
      <c r="GW149" s="95"/>
      <c r="GX149" s="95"/>
      <c r="GY149" s="95"/>
      <c r="GZ149" s="95"/>
      <c r="HA149" s="95"/>
      <c r="HB149" s="95"/>
      <c r="HC149" s="95"/>
      <c r="HD149" s="95"/>
      <c r="HE149" s="95"/>
      <c r="HF149" s="95"/>
      <c r="HG149" s="95"/>
      <c r="HH149" s="95"/>
      <c r="HI149" s="95"/>
      <c r="HJ149" s="95"/>
      <c r="HK149" s="95"/>
      <c r="HL149" s="95"/>
      <c r="HM149" s="95"/>
      <c r="HN149" s="95"/>
      <c r="HO149" s="95"/>
      <c r="HP149" s="95"/>
      <c r="HQ149" s="95"/>
      <c r="HR149" s="95"/>
      <c r="HS149" s="95"/>
      <c r="HT149" s="95"/>
      <c r="HU149" s="95"/>
      <c r="HV149" s="95"/>
      <c r="HW149" s="95"/>
      <c r="HX149" s="95"/>
      <c r="HY149" s="95"/>
      <c r="HZ149" s="95"/>
      <c r="IA149" s="95"/>
      <c r="IB149" s="95"/>
      <c r="IC149" s="95"/>
      <c r="ID149" s="95"/>
      <c r="IE149" s="95"/>
      <c r="IF149" s="95"/>
      <c r="IG149" s="95"/>
    </row>
    <row r="150" spans="1:245" s="15" customFormat="1" ht="15.75" x14ac:dyDescent="0.2">
      <c r="A150" s="82">
        <f>A151</f>
        <v>0</v>
      </c>
      <c r="B150" s="83" t="s">
        <v>16</v>
      </c>
      <c r="C150" s="56"/>
      <c r="D150" s="30"/>
    </row>
    <row r="151" spans="1:245" s="13" customFormat="1" ht="25.5" x14ac:dyDescent="0.2">
      <c r="A151" s="97">
        <f>A152+A153</f>
        <v>0</v>
      </c>
      <c r="B151" s="102" t="s">
        <v>114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</row>
    <row r="152" spans="1:245" s="105" customFormat="1" ht="12.75" x14ac:dyDescent="0.2">
      <c r="A152" s="103">
        <v>-66.5</v>
      </c>
      <c r="B152" s="86" t="s">
        <v>29</v>
      </c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  <c r="EC152" s="104"/>
      <c r="ED152" s="104"/>
      <c r="EE152" s="104"/>
      <c r="EF152" s="104"/>
      <c r="EG152" s="104"/>
      <c r="EH152" s="104"/>
      <c r="EI152" s="104"/>
      <c r="EJ152" s="104"/>
      <c r="EK152" s="104"/>
      <c r="EL152" s="104"/>
      <c r="EM152" s="104"/>
      <c r="EN152" s="104"/>
      <c r="EO152" s="104"/>
      <c r="EP152" s="104"/>
      <c r="EQ152" s="104"/>
      <c r="ER152" s="104"/>
      <c r="ES152" s="104"/>
      <c r="ET152" s="104"/>
      <c r="EU152" s="104"/>
      <c r="EV152" s="104"/>
      <c r="EW152" s="104"/>
      <c r="EX152" s="104"/>
      <c r="EY152" s="104"/>
      <c r="EZ152" s="104"/>
      <c r="FA152" s="104"/>
      <c r="FB152" s="104"/>
      <c r="FC152" s="104"/>
      <c r="FD152" s="104"/>
      <c r="FE152" s="104"/>
      <c r="FF152" s="104"/>
      <c r="FG152" s="104"/>
      <c r="FH152" s="104"/>
      <c r="FI152" s="104"/>
      <c r="FJ152" s="104"/>
      <c r="FK152" s="104"/>
      <c r="FL152" s="104"/>
      <c r="FM152" s="104"/>
      <c r="FN152" s="104"/>
      <c r="FO152" s="104"/>
      <c r="FP152" s="104"/>
      <c r="FQ152" s="104"/>
      <c r="FR152" s="104"/>
      <c r="FS152" s="104"/>
      <c r="FT152" s="104"/>
      <c r="FU152" s="104"/>
      <c r="FV152" s="104"/>
      <c r="FW152" s="104"/>
      <c r="FX152" s="104"/>
      <c r="FY152" s="104"/>
      <c r="FZ152" s="104"/>
      <c r="GA152" s="104"/>
      <c r="GB152" s="104"/>
      <c r="GC152" s="104"/>
      <c r="GD152" s="104"/>
      <c r="GE152" s="104"/>
      <c r="GF152" s="104"/>
      <c r="GG152" s="104"/>
      <c r="GH152" s="104"/>
      <c r="GI152" s="104"/>
      <c r="GJ152" s="104"/>
      <c r="GK152" s="104"/>
      <c r="GL152" s="104"/>
      <c r="GM152" s="104"/>
      <c r="GN152" s="104"/>
      <c r="GO152" s="104"/>
      <c r="GP152" s="104"/>
      <c r="GQ152" s="104"/>
      <c r="GR152" s="104"/>
      <c r="GS152" s="104"/>
      <c r="GT152" s="104"/>
      <c r="GU152" s="104"/>
      <c r="GV152" s="104"/>
      <c r="GW152" s="104"/>
      <c r="GX152" s="104"/>
      <c r="GY152" s="104"/>
      <c r="GZ152" s="104"/>
      <c r="HA152" s="104"/>
      <c r="HB152" s="104"/>
      <c r="HC152" s="104"/>
      <c r="HD152" s="104"/>
      <c r="HE152" s="104"/>
      <c r="HF152" s="104"/>
      <c r="HG152" s="104"/>
      <c r="HH152" s="104"/>
      <c r="HI152" s="104"/>
      <c r="HJ152" s="104"/>
      <c r="HK152" s="104"/>
      <c r="HL152" s="104"/>
      <c r="HM152" s="104"/>
      <c r="HN152" s="104"/>
      <c r="HO152" s="104"/>
      <c r="HP152" s="104"/>
      <c r="HQ152" s="104"/>
      <c r="HR152" s="104"/>
      <c r="HS152" s="104"/>
      <c r="HT152" s="104"/>
      <c r="HU152" s="104"/>
      <c r="HV152" s="104"/>
      <c r="HW152" s="104"/>
      <c r="HX152" s="104"/>
      <c r="HY152" s="104"/>
      <c r="HZ152" s="104"/>
      <c r="IA152" s="104"/>
      <c r="IB152" s="104"/>
      <c r="IC152" s="104"/>
      <c r="ID152" s="104"/>
      <c r="IE152" s="104"/>
      <c r="IF152" s="104"/>
      <c r="IG152" s="104"/>
      <c r="IH152" s="104"/>
      <c r="II152" s="104"/>
      <c r="IJ152" s="104"/>
      <c r="IK152" s="104"/>
    </row>
    <row r="153" spans="1:245" s="105" customFormat="1" ht="12.75" x14ac:dyDescent="0.2">
      <c r="A153" s="103">
        <v>66.5</v>
      </c>
      <c r="B153" s="86" t="s">
        <v>72</v>
      </c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  <c r="EC153" s="104"/>
      <c r="ED153" s="104"/>
      <c r="EE153" s="104"/>
      <c r="EF153" s="104"/>
      <c r="EG153" s="104"/>
      <c r="EH153" s="104"/>
      <c r="EI153" s="104"/>
      <c r="EJ153" s="104"/>
      <c r="EK153" s="104"/>
      <c r="EL153" s="104"/>
      <c r="EM153" s="104"/>
      <c r="EN153" s="104"/>
      <c r="EO153" s="104"/>
      <c r="EP153" s="104"/>
      <c r="EQ153" s="104"/>
      <c r="ER153" s="104"/>
      <c r="ES153" s="104"/>
      <c r="ET153" s="104"/>
      <c r="EU153" s="104"/>
      <c r="EV153" s="104"/>
      <c r="EW153" s="104"/>
      <c r="EX153" s="104"/>
      <c r="EY153" s="104"/>
      <c r="EZ153" s="104"/>
      <c r="FA153" s="104"/>
      <c r="FB153" s="104"/>
      <c r="FC153" s="104"/>
      <c r="FD153" s="104"/>
      <c r="FE153" s="104"/>
      <c r="FF153" s="104"/>
      <c r="FG153" s="104"/>
      <c r="FH153" s="104"/>
      <c r="FI153" s="104"/>
      <c r="FJ153" s="104"/>
      <c r="FK153" s="104"/>
      <c r="FL153" s="104"/>
      <c r="FM153" s="104"/>
      <c r="FN153" s="104"/>
      <c r="FO153" s="104"/>
      <c r="FP153" s="104"/>
      <c r="FQ153" s="104"/>
      <c r="FR153" s="104"/>
      <c r="FS153" s="104"/>
      <c r="FT153" s="104"/>
      <c r="FU153" s="104"/>
      <c r="FV153" s="104"/>
      <c r="FW153" s="104"/>
      <c r="FX153" s="104"/>
      <c r="FY153" s="104"/>
      <c r="FZ153" s="104"/>
      <c r="GA153" s="104"/>
      <c r="GB153" s="104"/>
      <c r="GC153" s="104"/>
      <c r="GD153" s="104"/>
      <c r="GE153" s="104"/>
      <c r="GF153" s="104"/>
      <c r="GG153" s="104"/>
      <c r="GH153" s="104"/>
      <c r="GI153" s="104"/>
      <c r="GJ153" s="104"/>
      <c r="GK153" s="104"/>
      <c r="GL153" s="104"/>
      <c r="GM153" s="104"/>
      <c r="GN153" s="104"/>
      <c r="GO153" s="104"/>
      <c r="GP153" s="104"/>
      <c r="GQ153" s="104"/>
      <c r="GR153" s="104"/>
      <c r="GS153" s="104"/>
      <c r="GT153" s="104"/>
      <c r="GU153" s="104"/>
      <c r="GV153" s="104"/>
      <c r="GW153" s="104"/>
      <c r="GX153" s="104"/>
      <c r="GY153" s="104"/>
      <c r="GZ153" s="104"/>
      <c r="HA153" s="104"/>
      <c r="HB153" s="104"/>
      <c r="HC153" s="104"/>
      <c r="HD153" s="104"/>
      <c r="HE153" s="104"/>
      <c r="HF153" s="104"/>
      <c r="HG153" s="104"/>
      <c r="HH153" s="104"/>
      <c r="HI153" s="104"/>
      <c r="HJ153" s="104"/>
      <c r="HK153" s="104"/>
      <c r="HL153" s="104"/>
      <c r="HM153" s="104"/>
      <c r="HN153" s="104"/>
      <c r="HO153" s="104"/>
      <c r="HP153" s="104"/>
      <c r="HQ153" s="104"/>
      <c r="HR153" s="104"/>
      <c r="HS153" s="104"/>
      <c r="HT153" s="104"/>
      <c r="HU153" s="104"/>
      <c r="HV153" s="104"/>
      <c r="HW153" s="104"/>
      <c r="HX153" s="104"/>
      <c r="HY153" s="104"/>
      <c r="HZ153" s="104"/>
      <c r="IA153" s="104"/>
      <c r="IB153" s="104"/>
      <c r="IC153" s="104"/>
      <c r="ID153" s="104"/>
      <c r="IE153" s="104"/>
      <c r="IF153" s="104"/>
      <c r="IG153" s="104"/>
      <c r="IH153" s="104"/>
      <c r="II153" s="104"/>
      <c r="IJ153" s="104"/>
      <c r="IK153" s="104"/>
    </row>
    <row r="154" spans="1:245" s="13" customFormat="1" ht="15.75" x14ac:dyDescent="0.2">
      <c r="A154" s="129">
        <f>A42+A115+A117+A120+A122+A125+A135</f>
        <v>11528.9</v>
      </c>
      <c r="B154" s="29" t="s">
        <v>11</v>
      </c>
    </row>
    <row r="155" spans="1:245" ht="31.5" x14ac:dyDescent="0.2">
      <c r="A155" s="39">
        <f>A156</f>
        <v>-462.29999999999995</v>
      </c>
      <c r="B155" s="50" t="s">
        <v>108</v>
      </c>
    </row>
    <row r="156" spans="1:245" s="133" customFormat="1" ht="75" x14ac:dyDescent="0.2">
      <c r="A156" s="67">
        <f>-462.4+0.1</f>
        <v>-462.29999999999995</v>
      </c>
      <c r="B156" s="68" t="s">
        <v>111</v>
      </c>
    </row>
    <row r="157" spans="1:245" s="13" customFormat="1" ht="15.75" x14ac:dyDescent="0.2">
      <c r="A157" s="51">
        <f>A155</f>
        <v>-462.29999999999995</v>
      </c>
      <c r="B157" s="29" t="s">
        <v>34</v>
      </c>
    </row>
    <row r="158" spans="1:245" s="31" customFormat="1" ht="31.5" x14ac:dyDescent="0.25">
      <c r="A158" s="64">
        <f>A159+A162</f>
        <v>685.1</v>
      </c>
      <c r="B158" s="50" t="s">
        <v>77</v>
      </c>
    </row>
    <row r="159" spans="1:245" s="31" customFormat="1" ht="15.75" x14ac:dyDescent="0.25">
      <c r="A159" s="28">
        <f>A160+A161</f>
        <v>650.5</v>
      </c>
      <c r="B159" s="155" t="s">
        <v>166</v>
      </c>
    </row>
    <row r="160" spans="1:245" ht="12.75" x14ac:dyDescent="0.2">
      <c r="A160" s="156">
        <v>500.5</v>
      </c>
      <c r="B160" s="157" t="s">
        <v>168</v>
      </c>
      <c r="E160" s="107"/>
    </row>
    <row r="161" spans="1:5" ht="12.75" x14ac:dyDescent="0.2">
      <c r="A161" s="156">
        <v>150</v>
      </c>
      <c r="B161" s="157" t="s">
        <v>169</v>
      </c>
      <c r="E161" s="107"/>
    </row>
    <row r="162" spans="1:5" ht="15.75" x14ac:dyDescent="0.2">
      <c r="A162" s="28">
        <f>A163+A164+A165+A166+A167+A168</f>
        <v>34.6</v>
      </c>
      <c r="B162" s="155" t="s">
        <v>165</v>
      </c>
      <c r="E162" s="107"/>
    </row>
    <row r="163" spans="1:5" ht="12.75" x14ac:dyDescent="0.2">
      <c r="A163" s="156">
        <v>15.4</v>
      </c>
      <c r="B163" s="157" t="s">
        <v>167</v>
      </c>
      <c r="E163" s="107"/>
    </row>
    <row r="164" spans="1:5" ht="12.75" x14ac:dyDescent="0.2">
      <c r="A164" s="156">
        <v>1.3</v>
      </c>
      <c r="B164" s="157" t="s">
        <v>7</v>
      </c>
      <c r="E164" s="107"/>
    </row>
    <row r="165" spans="1:5" ht="12.75" x14ac:dyDescent="0.2">
      <c r="A165" s="156">
        <v>0.1</v>
      </c>
      <c r="B165" s="157" t="s">
        <v>8</v>
      </c>
      <c r="E165" s="107"/>
    </row>
    <row r="166" spans="1:5" ht="12.75" x14ac:dyDescent="0.2">
      <c r="A166" s="156">
        <v>1.4</v>
      </c>
      <c r="B166" s="157" t="s">
        <v>9</v>
      </c>
      <c r="E166" s="107"/>
    </row>
    <row r="167" spans="1:5" ht="12.75" x14ac:dyDescent="0.2">
      <c r="A167" s="156">
        <v>1</v>
      </c>
      <c r="B167" s="157" t="s">
        <v>51</v>
      </c>
      <c r="E167" s="107"/>
    </row>
    <row r="168" spans="1:5" ht="12.75" x14ac:dyDescent="0.2">
      <c r="A168" s="156">
        <v>15.4</v>
      </c>
      <c r="B168" s="157" t="s">
        <v>10</v>
      </c>
      <c r="E168" s="107"/>
    </row>
    <row r="169" spans="1:5" s="7" customFormat="1" ht="30" x14ac:dyDescent="0.2">
      <c r="A169" s="108">
        <f>A158</f>
        <v>685.1</v>
      </c>
      <c r="B169" s="109" t="s">
        <v>76</v>
      </c>
      <c r="C169" s="154"/>
    </row>
    <row r="170" spans="1:5" s="13" customFormat="1" ht="14.25" x14ac:dyDescent="0.2">
      <c r="A170" s="106">
        <f>A154+A157+A169</f>
        <v>11751.7</v>
      </c>
      <c r="B170" s="41" t="s">
        <v>6</v>
      </c>
      <c r="C170" s="158"/>
      <c r="E170" s="44"/>
    </row>
    <row r="171" spans="1:5" x14ac:dyDescent="0.2">
      <c r="A171" s="141"/>
      <c r="B171" s="42"/>
      <c r="C171" s="153"/>
    </row>
    <row r="172" spans="1:5" ht="12.75" x14ac:dyDescent="0.2">
      <c r="A172" s="46"/>
      <c r="B172" s="9"/>
    </row>
    <row r="173" spans="1:5" x14ac:dyDescent="0.2">
      <c r="A173" s="46"/>
    </row>
    <row r="174" spans="1:5" ht="15.75" x14ac:dyDescent="0.2">
      <c r="A174" s="183" t="s">
        <v>12</v>
      </c>
      <c r="B174" s="183"/>
      <c r="C174" s="159"/>
    </row>
    <row r="175" spans="1:5" x14ac:dyDescent="0.2">
      <c r="B175" s="18"/>
    </row>
    <row r="176" spans="1:5" x14ac:dyDescent="0.2">
      <c r="A176" s="55" t="s">
        <v>2</v>
      </c>
    </row>
    <row r="177" spans="1:2" s="13" customFormat="1" x14ac:dyDescent="0.2">
      <c r="A177" s="137">
        <f>A178</f>
        <v>11197.4</v>
      </c>
      <c r="B177" s="138" t="s">
        <v>35</v>
      </c>
    </row>
    <row r="178" spans="1:2" s="13" customFormat="1" ht="12.75" x14ac:dyDescent="0.2">
      <c r="A178" s="139">
        <v>11197.4</v>
      </c>
      <c r="B178" s="140" t="s">
        <v>36</v>
      </c>
    </row>
    <row r="179" spans="1:2" ht="28.5" x14ac:dyDescent="0.2">
      <c r="A179" s="43">
        <f>A177</f>
        <v>11197.4</v>
      </c>
      <c r="B179" s="41" t="s">
        <v>13</v>
      </c>
    </row>
    <row r="182" spans="1:2" ht="55.9" customHeight="1" x14ac:dyDescent="0.2">
      <c r="A182" s="184" t="s">
        <v>194</v>
      </c>
      <c r="B182" s="184"/>
    </row>
    <row r="185" spans="1:2" x14ac:dyDescent="0.2">
      <c r="B185" s="147"/>
    </row>
    <row r="187" spans="1:2" ht="12.75" x14ac:dyDescent="0.2">
      <c r="A187" s="2"/>
      <c r="B187" s="2"/>
    </row>
    <row r="188" spans="1:2" ht="12.75" x14ac:dyDescent="0.2">
      <c r="A188" s="2"/>
      <c r="B188" s="2"/>
    </row>
    <row r="189" spans="1:2" ht="12.75" x14ac:dyDescent="0.2">
      <c r="A189" s="2"/>
      <c r="B189" s="2"/>
    </row>
    <row r="190" spans="1:2" ht="12.75" x14ac:dyDescent="0.2">
      <c r="A190" s="2"/>
      <c r="B190" s="2"/>
    </row>
    <row r="191" spans="1:2" ht="12.75" x14ac:dyDescent="0.2">
      <c r="A191" s="2"/>
      <c r="B191" s="2"/>
    </row>
    <row r="192" spans="1:2" ht="12.75" x14ac:dyDescent="0.2">
      <c r="A192" s="2"/>
      <c r="B192" s="2"/>
    </row>
    <row r="193" spans="1:2" ht="12.75" x14ac:dyDescent="0.2">
      <c r="A193" s="2"/>
      <c r="B193" s="2"/>
    </row>
    <row r="194" spans="1:2" ht="12.75" x14ac:dyDescent="0.2">
      <c r="A194" s="2"/>
      <c r="B194" s="2"/>
    </row>
    <row r="195" spans="1:2" ht="12.75" x14ac:dyDescent="0.2">
      <c r="A195" s="2"/>
      <c r="B195" s="2"/>
    </row>
    <row r="196" spans="1:2" ht="12.75" x14ac:dyDescent="0.2">
      <c r="A196" s="2"/>
      <c r="B196" s="2"/>
    </row>
    <row r="197" spans="1:2" ht="12.75" x14ac:dyDescent="0.2">
      <c r="A197" s="2"/>
      <c r="B197" s="2"/>
    </row>
    <row r="198" spans="1:2" ht="12.75" x14ac:dyDescent="0.2">
      <c r="A198" s="2"/>
      <c r="B198" s="2"/>
    </row>
    <row r="199" spans="1:2" ht="12.75" x14ac:dyDescent="0.2">
      <c r="A199" s="2"/>
      <c r="B199" s="2"/>
    </row>
    <row r="200" spans="1:2" ht="12.75" x14ac:dyDescent="0.2">
      <c r="A200" s="2"/>
      <c r="B200" s="2"/>
    </row>
    <row r="201" spans="1:2" ht="12.75" x14ac:dyDescent="0.2">
      <c r="A201" s="2"/>
      <c r="B201" s="2"/>
    </row>
    <row r="202" spans="1:2" ht="12.75" x14ac:dyDescent="0.2">
      <c r="A202" s="2"/>
      <c r="B202" s="2"/>
    </row>
    <row r="203" spans="1:2" ht="12.75" x14ac:dyDescent="0.2">
      <c r="A203" s="2"/>
      <c r="B203" s="2"/>
    </row>
    <row r="204" spans="1:2" ht="12.75" x14ac:dyDescent="0.2">
      <c r="A204" s="2"/>
      <c r="B204" s="2"/>
    </row>
    <row r="205" spans="1:2" ht="12.75" x14ac:dyDescent="0.2">
      <c r="A205" s="2"/>
      <c r="B205" s="2"/>
    </row>
    <row r="206" spans="1:2" ht="12.75" x14ac:dyDescent="0.2">
      <c r="A206" s="2"/>
      <c r="B206" s="2"/>
    </row>
    <row r="207" spans="1:2" ht="12.75" x14ac:dyDescent="0.2">
      <c r="A207" s="2"/>
      <c r="B207" s="2"/>
    </row>
    <row r="208" spans="1:2" ht="12.75" x14ac:dyDescent="0.2">
      <c r="A208" s="2"/>
      <c r="B208" s="2"/>
    </row>
    <row r="209" spans="1:2" ht="12.75" x14ac:dyDescent="0.2">
      <c r="A209" s="2"/>
      <c r="B209" s="2"/>
    </row>
    <row r="210" spans="1:2" ht="12.75" x14ac:dyDescent="0.2">
      <c r="A210" s="2"/>
      <c r="B210" s="2"/>
    </row>
    <row r="211" spans="1:2" ht="12.75" x14ac:dyDescent="0.2">
      <c r="A211" s="2"/>
      <c r="B211" s="2"/>
    </row>
    <row r="212" spans="1:2" ht="12.75" x14ac:dyDescent="0.2">
      <c r="A212" s="2"/>
      <c r="B212" s="2"/>
    </row>
    <row r="213" spans="1:2" ht="12.75" x14ac:dyDescent="0.2">
      <c r="A213" s="2"/>
      <c r="B213" s="2"/>
    </row>
    <row r="214" spans="1:2" ht="12.75" x14ac:dyDescent="0.2">
      <c r="A214" s="2"/>
      <c r="B214" s="2"/>
    </row>
    <row r="215" spans="1:2" ht="12.75" x14ac:dyDescent="0.2">
      <c r="A215" s="2"/>
      <c r="B215" s="2"/>
    </row>
    <row r="216" spans="1:2" ht="12.75" x14ac:dyDescent="0.2">
      <c r="A216" s="2"/>
      <c r="B216" s="2"/>
    </row>
    <row r="217" spans="1:2" ht="12.75" x14ac:dyDescent="0.2">
      <c r="A217" s="2"/>
      <c r="B217" s="2"/>
    </row>
    <row r="218" spans="1:2" ht="12.75" x14ac:dyDescent="0.2">
      <c r="A218" s="2"/>
      <c r="B218" s="2"/>
    </row>
    <row r="219" spans="1:2" ht="12.75" x14ac:dyDescent="0.2">
      <c r="A219" s="2"/>
      <c r="B219" s="2"/>
    </row>
    <row r="220" spans="1:2" ht="12.75" x14ac:dyDescent="0.2">
      <c r="A220" s="2"/>
      <c r="B220" s="2"/>
    </row>
    <row r="221" spans="1:2" ht="12.75" x14ac:dyDescent="0.2">
      <c r="A221" s="2"/>
      <c r="B221" s="2"/>
    </row>
    <row r="222" spans="1:2" ht="12.75" x14ac:dyDescent="0.2">
      <c r="A222" s="2"/>
      <c r="B222" s="2"/>
    </row>
    <row r="223" spans="1:2" ht="12.75" x14ac:dyDescent="0.2">
      <c r="A223" s="2"/>
      <c r="B223" s="2"/>
    </row>
    <row r="224" spans="1:2" ht="12.75" x14ac:dyDescent="0.2">
      <c r="A224" s="2"/>
      <c r="B224" s="2"/>
    </row>
    <row r="225" spans="1:2" ht="12.75" x14ac:dyDescent="0.2">
      <c r="A225" s="2"/>
      <c r="B225" s="2"/>
    </row>
    <row r="226" spans="1:2" ht="12.75" x14ac:dyDescent="0.2">
      <c r="A226" s="2"/>
      <c r="B226" s="2"/>
    </row>
    <row r="227" spans="1:2" ht="12.75" x14ac:dyDescent="0.2">
      <c r="A227" s="2"/>
      <c r="B227" s="2"/>
    </row>
    <row r="228" spans="1:2" ht="12.75" x14ac:dyDescent="0.2">
      <c r="A228" s="2"/>
      <c r="B228" s="2"/>
    </row>
    <row r="229" spans="1:2" ht="12.75" x14ac:dyDescent="0.2">
      <c r="A229" s="2"/>
      <c r="B229" s="2"/>
    </row>
    <row r="230" spans="1:2" ht="12.75" x14ac:dyDescent="0.2">
      <c r="A230" s="2"/>
      <c r="B230" s="2"/>
    </row>
    <row r="231" spans="1:2" ht="12.75" x14ac:dyDescent="0.2">
      <c r="A231" s="2"/>
      <c r="B231" s="2"/>
    </row>
    <row r="232" spans="1:2" ht="12.75" x14ac:dyDescent="0.2">
      <c r="A232" s="2"/>
      <c r="B232" s="2"/>
    </row>
    <row r="233" spans="1:2" ht="12.75" x14ac:dyDescent="0.2">
      <c r="A233" s="2"/>
      <c r="B233" s="2"/>
    </row>
    <row r="234" spans="1:2" ht="12.75" x14ac:dyDescent="0.2">
      <c r="A234" s="2"/>
      <c r="B234" s="2"/>
    </row>
    <row r="235" spans="1:2" ht="12.75" x14ac:dyDescent="0.2">
      <c r="A235" s="2"/>
      <c r="B235" s="2"/>
    </row>
    <row r="236" spans="1:2" ht="12.75" x14ac:dyDescent="0.2">
      <c r="A236" s="2"/>
      <c r="B236" s="2"/>
    </row>
    <row r="237" spans="1:2" ht="12.75" x14ac:dyDescent="0.2">
      <c r="A237" s="2"/>
      <c r="B237" s="2"/>
    </row>
    <row r="238" spans="1:2" ht="12.75" x14ac:dyDescent="0.2">
      <c r="A238" s="2"/>
      <c r="B238" s="2"/>
    </row>
    <row r="239" spans="1:2" ht="12.75" x14ac:dyDescent="0.2">
      <c r="A239" s="2"/>
      <c r="B239" s="2"/>
    </row>
    <row r="240" spans="1:2" ht="12.75" x14ac:dyDescent="0.2">
      <c r="A240" s="2"/>
      <c r="B240" s="2"/>
    </row>
    <row r="241" spans="1:2" ht="12.75" x14ac:dyDescent="0.2">
      <c r="A241" s="2"/>
      <c r="B241" s="2"/>
    </row>
    <row r="242" spans="1:2" ht="12.75" x14ac:dyDescent="0.2">
      <c r="A242" s="2"/>
      <c r="B242" s="2"/>
    </row>
    <row r="243" spans="1:2" ht="12.75" x14ac:dyDescent="0.2">
      <c r="A243" s="2"/>
      <c r="B243" s="2"/>
    </row>
    <row r="244" spans="1:2" ht="12.75" x14ac:dyDescent="0.2">
      <c r="A244" s="2"/>
      <c r="B244" s="2"/>
    </row>
    <row r="245" spans="1:2" ht="12.75" x14ac:dyDescent="0.2">
      <c r="A245" s="2"/>
      <c r="B245" s="2"/>
    </row>
    <row r="246" spans="1:2" ht="12.75" x14ac:dyDescent="0.2">
      <c r="A246" s="2"/>
      <c r="B246" s="2"/>
    </row>
    <row r="247" spans="1:2" ht="12.75" x14ac:dyDescent="0.2">
      <c r="A247" s="2"/>
      <c r="B247" s="2"/>
    </row>
    <row r="248" spans="1:2" ht="12.75" x14ac:dyDescent="0.2">
      <c r="A248" s="2"/>
      <c r="B248" s="2"/>
    </row>
    <row r="249" spans="1:2" ht="12.75" x14ac:dyDescent="0.2">
      <c r="A249" s="2"/>
      <c r="B249" s="2"/>
    </row>
    <row r="250" spans="1:2" ht="12.75" x14ac:dyDescent="0.2">
      <c r="A250" s="2"/>
      <c r="B250" s="2"/>
    </row>
    <row r="251" spans="1:2" ht="12.75" x14ac:dyDescent="0.2">
      <c r="A251" s="2"/>
      <c r="B251" s="2"/>
    </row>
    <row r="252" spans="1:2" ht="12.75" x14ac:dyDescent="0.2">
      <c r="A252" s="2"/>
      <c r="B252" s="2"/>
    </row>
    <row r="253" spans="1:2" ht="12.75" x14ac:dyDescent="0.2">
      <c r="A253" s="2"/>
      <c r="B253" s="2"/>
    </row>
    <row r="254" spans="1:2" ht="12.75" x14ac:dyDescent="0.2">
      <c r="A254" s="2"/>
      <c r="B254" s="2"/>
    </row>
    <row r="255" spans="1:2" ht="12.75" x14ac:dyDescent="0.2">
      <c r="A255" s="2"/>
      <c r="B255" s="2"/>
    </row>
    <row r="256" spans="1:2" ht="12.75" x14ac:dyDescent="0.2">
      <c r="A256" s="2"/>
      <c r="B256" s="2"/>
    </row>
    <row r="257" spans="1:2" ht="12.75" x14ac:dyDescent="0.2">
      <c r="A257" s="2"/>
      <c r="B257" s="2"/>
    </row>
    <row r="258" spans="1:2" ht="12.75" x14ac:dyDescent="0.2">
      <c r="A258" s="2"/>
      <c r="B258" s="2"/>
    </row>
    <row r="259" spans="1:2" ht="12.75" x14ac:dyDescent="0.2">
      <c r="A259" s="2"/>
      <c r="B259" s="2"/>
    </row>
    <row r="260" spans="1:2" ht="12.75" x14ac:dyDescent="0.2">
      <c r="A260" s="2"/>
      <c r="B260" s="2"/>
    </row>
    <row r="261" spans="1:2" ht="12.75" x14ac:dyDescent="0.2">
      <c r="A261" s="2"/>
      <c r="B261" s="2"/>
    </row>
    <row r="262" spans="1:2" ht="12.75" x14ac:dyDescent="0.2">
      <c r="A262" s="2"/>
      <c r="B262" s="2"/>
    </row>
    <row r="263" spans="1:2" ht="12.75" x14ac:dyDescent="0.2">
      <c r="A263" s="2"/>
      <c r="B263" s="2"/>
    </row>
    <row r="264" spans="1:2" ht="12.75" x14ac:dyDescent="0.2">
      <c r="A264" s="2"/>
      <c r="B264" s="2"/>
    </row>
    <row r="265" spans="1:2" ht="12.75" x14ac:dyDescent="0.2">
      <c r="A265" s="2"/>
      <c r="B265" s="2"/>
    </row>
    <row r="266" spans="1:2" ht="12.75" x14ac:dyDescent="0.2">
      <c r="A266" s="2"/>
      <c r="B266" s="2"/>
    </row>
    <row r="267" spans="1:2" ht="12.75" x14ac:dyDescent="0.2">
      <c r="A267" s="2"/>
      <c r="B267" s="2"/>
    </row>
    <row r="268" spans="1:2" ht="12.75" x14ac:dyDescent="0.2">
      <c r="A268" s="2"/>
      <c r="B268" s="2"/>
    </row>
    <row r="269" spans="1:2" ht="12.75" x14ac:dyDescent="0.2">
      <c r="A269" s="2"/>
      <c r="B269" s="2"/>
    </row>
    <row r="270" spans="1:2" ht="12.75" x14ac:dyDescent="0.2">
      <c r="A270" s="2"/>
      <c r="B270" s="2"/>
    </row>
    <row r="271" spans="1:2" ht="12.75" x14ac:dyDescent="0.2">
      <c r="A271" s="2"/>
      <c r="B271" s="2"/>
    </row>
    <row r="272" spans="1:2" ht="12.75" x14ac:dyDescent="0.2">
      <c r="A272" s="2"/>
      <c r="B272" s="2"/>
    </row>
    <row r="273" spans="1:2" ht="12.75" x14ac:dyDescent="0.2">
      <c r="A273" s="2"/>
      <c r="B273" s="2"/>
    </row>
    <row r="274" spans="1:2" ht="12.75" x14ac:dyDescent="0.2">
      <c r="A274" s="2"/>
      <c r="B274" s="2"/>
    </row>
    <row r="275" spans="1:2" ht="12.75" x14ac:dyDescent="0.2">
      <c r="A275" s="2"/>
      <c r="B275" s="2"/>
    </row>
    <row r="276" spans="1:2" ht="12.75" x14ac:dyDescent="0.2">
      <c r="A276" s="2"/>
      <c r="B276" s="2"/>
    </row>
    <row r="277" spans="1:2" ht="12.75" x14ac:dyDescent="0.2">
      <c r="A277" s="2"/>
      <c r="B277" s="2"/>
    </row>
    <row r="278" spans="1:2" ht="12.75" x14ac:dyDescent="0.2">
      <c r="A278" s="2"/>
      <c r="B278" s="2"/>
    </row>
    <row r="279" spans="1:2" ht="12.75" x14ac:dyDescent="0.2">
      <c r="A279" s="2"/>
      <c r="B279" s="2"/>
    </row>
    <row r="280" spans="1:2" ht="12.75" x14ac:dyDescent="0.2">
      <c r="A280" s="2"/>
      <c r="B280" s="2"/>
    </row>
    <row r="281" spans="1:2" ht="12.75" x14ac:dyDescent="0.2">
      <c r="A281" s="2"/>
      <c r="B281" s="2"/>
    </row>
    <row r="282" spans="1:2" ht="12.75" x14ac:dyDescent="0.2">
      <c r="A282" s="2"/>
      <c r="B282" s="2"/>
    </row>
    <row r="283" spans="1:2" ht="12.75" x14ac:dyDescent="0.2">
      <c r="A283" s="2"/>
      <c r="B283" s="2"/>
    </row>
    <row r="284" spans="1:2" ht="12.75" x14ac:dyDescent="0.2">
      <c r="A284" s="2"/>
      <c r="B284" s="2"/>
    </row>
    <row r="285" spans="1:2" ht="12.75" x14ac:dyDescent="0.2">
      <c r="A285" s="2"/>
      <c r="B285" s="2"/>
    </row>
    <row r="286" spans="1:2" ht="12.75" x14ac:dyDescent="0.2">
      <c r="A286" s="2"/>
      <c r="B286" s="2"/>
    </row>
    <row r="287" spans="1:2" ht="12.75" x14ac:dyDescent="0.2">
      <c r="A287" s="2"/>
      <c r="B287" s="2"/>
    </row>
    <row r="288" spans="1:2" ht="12.75" x14ac:dyDescent="0.2">
      <c r="A288" s="2"/>
      <c r="B288" s="2"/>
    </row>
    <row r="289" spans="1:2" ht="12.75" x14ac:dyDescent="0.2">
      <c r="A289" s="2"/>
      <c r="B289" s="2"/>
    </row>
    <row r="290" spans="1:2" ht="12.75" x14ac:dyDescent="0.2">
      <c r="A290" s="2"/>
      <c r="B290" s="2"/>
    </row>
    <row r="291" spans="1:2" ht="12.75" x14ac:dyDescent="0.2">
      <c r="A291" s="2"/>
      <c r="B291" s="2"/>
    </row>
    <row r="292" spans="1:2" ht="12.75" x14ac:dyDescent="0.2">
      <c r="A292" s="2"/>
      <c r="B292" s="2"/>
    </row>
    <row r="293" spans="1:2" ht="12.75" x14ac:dyDescent="0.2">
      <c r="A293" s="2"/>
      <c r="B293" s="2"/>
    </row>
    <row r="294" spans="1:2" ht="12.75" x14ac:dyDescent="0.2">
      <c r="A294" s="2"/>
      <c r="B294" s="2"/>
    </row>
    <row r="295" spans="1:2" ht="12.75" x14ac:dyDescent="0.2">
      <c r="A295" s="2"/>
      <c r="B295" s="2"/>
    </row>
    <row r="296" spans="1:2" ht="12.75" x14ac:dyDescent="0.2">
      <c r="A296" s="2"/>
      <c r="B296" s="2"/>
    </row>
    <row r="297" spans="1:2" ht="12.75" x14ac:dyDescent="0.2">
      <c r="A297" s="2"/>
      <c r="B297" s="2"/>
    </row>
    <row r="298" spans="1:2" ht="12.75" x14ac:dyDescent="0.2">
      <c r="A298" s="2"/>
      <c r="B298" s="2"/>
    </row>
    <row r="299" spans="1:2" ht="12.75" x14ac:dyDescent="0.2">
      <c r="A299" s="2"/>
      <c r="B299" s="2"/>
    </row>
    <row r="300" spans="1:2" ht="12.75" x14ac:dyDescent="0.2">
      <c r="A300" s="2"/>
      <c r="B300" s="2"/>
    </row>
    <row r="301" spans="1:2" ht="12.75" x14ac:dyDescent="0.2">
      <c r="A301" s="2"/>
      <c r="B301" s="2"/>
    </row>
    <row r="302" spans="1:2" ht="12.75" x14ac:dyDescent="0.2">
      <c r="A302" s="2"/>
      <c r="B302" s="2"/>
    </row>
    <row r="303" spans="1:2" ht="12.75" x14ac:dyDescent="0.2">
      <c r="A303" s="2"/>
      <c r="B303" s="2"/>
    </row>
    <row r="304" spans="1:2" ht="12.75" x14ac:dyDescent="0.2">
      <c r="A304" s="2"/>
      <c r="B304" s="2"/>
    </row>
    <row r="305" spans="1:2" ht="12.75" x14ac:dyDescent="0.2">
      <c r="A305" s="2"/>
      <c r="B305" s="2"/>
    </row>
    <row r="306" spans="1:2" ht="12.75" x14ac:dyDescent="0.2">
      <c r="A306" s="2"/>
      <c r="B306" s="2"/>
    </row>
    <row r="307" spans="1:2" ht="12.75" x14ac:dyDescent="0.2">
      <c r="A307" s="2"/>
      <c r="B307" s="2"/>
    </row>
    <row r="308" spans="1:2" ht="12.75" x14ac:dyDescent="0.2">
      <c r="A308" s="2"/>
      <c r="B308" s="2"/>
    </row>
    <row r="309" spans="1:2" ht="12.75" x14ac:dyDescent="0.2">
      <c r="A309" s="2"/>
      <c r="B309" s="2"/>
    </row>
    <row r="310" spans="1:2" ht="12.75" x14ac:dyDescent="0.2">
      <c r="A310" s="2"/>
      <c r="B310" s="2"/>
    </row>
    <row r="311" spans="1:2" ht="12.75" x14ac:dyDescent="0.2">
      <c r="A311" s="2"/>
      <c r="B311" s="2"/>
    </row>
    <row r="312" spans="1:2" ht="12.75" x14ac:dyDescent="0.2">
      <c r="A312" s="2"/>
      <c r="B312" s="2"/>
    </row>
    <row r="313" spans="1:2" ht="12.75" x14ac:dyDescent="0.2">
      <c r="A313" s="2"/>
      <c r="B313" s="2"/>
    </row>
    <row r="314" spans="1:2" ht="12.75" x14ac:dyDescent="0.2">
      <c r="A314" s="2"/>
      <c r="B314" s="2"/>
    </row>
    <row r="315" spans="1:2" ht="12.75" x14ac:dyDescent="0.2">
      <c r="A315" s="2"/>
      <c r="B315" s="2"/>
    </row>
    <row r="316" spans="1:2" ht="12.75" x14ac:dyDescent="0.2">
      <c r="A316" s="2"/>
      <c r="B316" s="2"/>
    </row>
    <row r="317" spans="1:2" ht="12.75" x14ac:dyDescent="0.2">
      <c r="A317" s="2"/>
      <c r="B317" s="2"/>
    </row>
    <row r="318" spans="1:2" ht="12.75" x14ac:dyDescent="0.2">
      <c r="A318" s="2"/>
      <c r="B318" s="2"/>
    </row>
    <row r="319" spans="1:2" ht="12.75" x14ac:dyDescent="0.2">
      <c r="A319" s="2"/>
      <c r="B319" s="2"/>
    </row>
    <row r="320" spans="1:2" ht="12.75" x14ac:dyDescent="0.2">
      <c r="A320" s="2"/>
      <c r="B320" s="2"/>
    </row>
    <row r="321" spans="1:2" ht="12.75" x14ac:dyDescent="0.2">
      <c r="A321" s="2"/>
      <c r="B321" s="2"/>
    </row>
    <row r="322" spans="1:2" ht="12.75" x14ac:dyDescent="0.2">
      <c r="A322" s="2"/>
      <c r="B322" s="2"/>
    </row>
    <row r="323" spans="1:2" ht="12.75" x14ac:dyDescent="0.2">
      <c r="A323" s="2"/>
      <c r="B323" s="2"/>
    </row>
    <row r="324" spans="1:2" ht="12.75" x14ac:dyDescent="0.2">
      <c r="A324" s="2"/>
      <c r="B324" s="2"/>
    </row>
    <row r="325" spans="1:2" ht="12.75" x14ac:dyDescent="0.2">
      <c r="A325" s="2"/>
      <c r="B325" s="2"/>
    </row>
    <row r="326" spans="1:2" ht="12.75" x14ac:dyDescent="0.2">
      <c r="A326" s="2"/>
      <c r="B326" s="2"/>
    </row>
    <row r="327" spans="1:2" ht="12.75" x14ac:dyDescent="0.2">
      <c r="A327" s="2"/>
      <c r="B327" s="2"/>
    </row>
    <row r="328" spans="1:2" ht="12.75" x14ac:dyDescent="0.2">
      <c r="A328" s="2"/>
      <c r="B328" s="2"/>
    </row>
    <row r="329" spans="1:2" ht="12.75" x14ac:dyDescent="0.2">
      <c r="A329" s="2"/>
      <c r="B329" s="2"/>
    </row>
    <row r="330" spans="1:2" ht="12.75" x14ac:dyDescent="0.2">
      <c r="A330" s="2"/>
      <c r="B330" s="2"/>
    </row>
    <row r="331" spans="1:2" ht="12.75" x14ac:dyDescent="0.2">
      <c r="A331" s="2"/>
      <c r="B331" s="2"/>
    </row>
    <row r="332" spans="1:2" ht="12.75" x14ac:dyDescent="0.2">
      <c r="A332" s="2"/>
      <c r="B332" s="2"/>
    </row>
    <row r="333" spans="1:2" ht="12.75" x14ac:dyDescent="0.2">
      <c r="A333" s="2"/>
      <c r="B333" s="2"/>
    </row>
    <row r="334" spans="1:2" ht="12.75" x14ac:dyDescent="0.2">
      <c r="A334" s="2"/>
      <c r="B334" s="2"/>
    </row>
    <row r="335" spans="1:2" ht="12.75" x14ac:dyDescent="0.2">
      <c r="A335" s="2"/>
      <c r="B335" s="2"/>
    </row>
    <row r="336" spans="1:2" ht="12.75" x14ac:dyDescent="0.2">
      <c r="A336" s="2"/>
      <c r="B336" s="2"/>
    </row>
    <row r="337" spans="1:2" ht="12.75" x14ac:dyDescent="0.2">
      <c r="A337" s="2"/>
      <c r="B337" s="2"/>
    </row>
    <row r="338" spans="1:2" ht="12.75" x14ac:dyDescent="0.2">
      <c r="A338" s="2"/>
      <c r="B338" s="2"/>
    </row>
    <row r="339" spans="1:2" ht="12.75" x14ac:dyDescent="0.2">
      <c r="A339" s="2"/>
      <c r="B339" s="2"/>
    </row>
    <row r="340" spans="1:2" ht="12.75" x14ac:dyDescent="0.2">
      <c r="A340" s="2"/>
      <c r="B340" s="2"/>
    </row>
    <row r="341" spans="1:2" ht="12.75" x14ac:dyDescent="0.2">
      <c r="A341" s="2"/>
      <c r="B341" s="2"/>
    </row>
    <row r="342" spans="1:2" ht="12.75" x14ac:dyDescent="0.2">
      <c r="A342" s="2"/>
      <c r="B342" s="2"/>
    </row>
    <row r="343" spans="1:2" ht="12.75" x14ac:dyDescent="0.2">
      <c r="A343" s="2"/>
      <c r="B343" s="2"/>
    </row>
    <row r="344" spans="1:2" ht="12.75" x14ac:dyDescent="0.2">
      <c r="A344" s="2"/>
      <c r="B344" s="2"/>
    </row>
    <row r="345" spans="1:2" ht="12.75" x14ac:dyDescent="0.2">
      <c r="A345" s="2"/>
      <c r="B345" s="2"/>
    </row>
    <row r="346" spans="1:2" ht="12.75" x14ac:dyDescent="0.2">
      <c r="A346" s="2"/>
      <c r="B346" s="2"/>
    </row>
    <row r="347" spans="1:2" ht="12.75" x14ac:dyDescent="0.2">
      <c r="A347" s="2"/>
      <c r="B347" s="2"/>
    </row>
    <row r="348" spans="1:2" ht="12.75" x14ac:dyDescent="0.2">
      <c r="A348" s="2"/>
      <c r="B348" s="2"/>
    </row>
    <row r="349" spans="1:2" ht="12.75" x14ac:dyDescent="0.2">
      <c r="A349" s="2"/>
      <c r="B349" s="2"/>
    </row>
    <row r="350" spans="1:2" ht="12.75" x14ac:dyDescent="0.2">
      <c r="A350" s="2"/>
      <c r="B350" s="2"/>
    </row>
    <row r="351" spans="1:2" ht="12.75" x14ac:dyDescent="0.2">
      <c r="A351" s="2"/>
      <c r="B351" s="2"/>
    </row>
    <row r="352" spans="1:2" ht="12.75" x14ac:dyDescent="0.2">
      <c r="A352" s="2"/>
      <c r="B352" s="2"/>
    </row>
    <row r="353" spans="1:2" ht="12.75" x14ac:dyDescent="0.2">
      <c r="A353" s="2"/>
      <c r="B353" s="2"/>
    </row>
    <row r="354" spans="1:2" ht="12.75" x14ac:dyDescent="0.2">
      <c r="A354" s="2"/>
      <c r="B354" s="2"/>
    </row>
    <row r="355" spans="1:2" ht="12.75" x14ac:dyDescent="0.2">
      <c r="A355" s="2"/>
      <c r="B355" s="2"/>
    </row>
    <row r="356" spans="1:2" ht="12.75" x14ac:dyDescent="0.2">
      <c r="A356" s="2"/>
      <c r="B356" s="2"/>
    </row>
    <row r="357" spans="1:2" ht="12.75" x14ac:dyDescent="0.2">
      <c r="A357" s="2"/>
      <c r="B357" s="2"/>
    </row>
    <row r="358" spans="1:2" ht="12.75" x14ac:dyDescent="0.2">
      <c r="A358" s="2"/>
      <c r="B358" s="2"/>
    </row>
    <row r="359" spans="1:2" ht="12.75" x14ac:dyDescent="0.2">
      <c r="A359" s="2"/>
      <c r="B359" s="2"/>
    </row>
    <row r="360" spans="1:2" ht="12.75" x14ac:dyDescent="0.2">
      <c r="A360" s="2"/>
      <c r="B360" s="2"/>
    </row>
    <row r="361" spans="1:2" ht="12.75" x14ac:dyDescent="0.2">
      <c r="A361" s="2"/>
      <c r="B361" s="2"/>
    </row>
    <row r="362" spans="1:2" ht="12.75" x14ac:dyDescent="0.2">
      <c r="A362" s="2"/>
      <c r="B362" s="2"/>
    </row>
    <row r="363" spans="1:2" ht="12.75" x14ac:dyDescent="0.2">
      <c r="A363" s="2"/>
      <c r="B363" s="2"/>
    </row>
    <row r="364" spans="1:2" ht="12.75" x14ac:dyDescent="0.2">
      <c r="A364" s="2"/>
      <c r="B364" s="2"/>
    </row>
    <row r="365" spans="1:2" ht="12.75" x14ac:dyDescent="0.2">
      <c r="A365" s="2"/>
      <c r="B365" s="2"/>
    </row>
    <row r="366" spans="1:2" ht="12.75" x14ac:dyDescent="0.2">
      <c r="A366" s="2"/>
      <c r="B366" s="2"/>
    </row>
    <row r="367" spans="1:2" ht="12.75" x14ac:dyDescent="0.2">
      <c r="A367" s="2"/>
      <c r="B367" s="2"/>
    </row>
    <row r="368" spans="1:2" ht="12.75" x14ac:dyDescent="0.2">
      <c r="A368" s="2"/>
      <c r="B368" s="2"/>
    </row>
    <row r="369" spans="1:2" ht="12.75" x14ac:dyDescent="0.2">
      <c r="A369" s="2"/>
      <c r="B369" s="2"/>
    </row>
    <row r="370" spans="1:2" ht="12.75" x14ac:dyDescent="0.2">
      <c r="A370" s="2"/>
      <c r="B370" s="2"/>
    </row>
    <row r="371" spans="1:2" ht="12.75" x14ac:dyDescent="0.2">
      <c r="A371" s="2"/>
      <c r="B371" s="2"/>
    </row>
    <row r="372" spans="1:2" ht="12.75" x14ac:dyDescent="0.2">
      <c r="A372" s="2"/>
      <c r="B372" s="2"/>
    </row>
    <row r="373" spans="1:2" ht="12.75" x14ac:dyDescent="0.2">
      <c r="A373" s="2"/>
      <c r="B373" s="2"/>
    </row>
    <row r="374" spans="1:2" ht="12.75" x14ac:dyDescent="0.2">
      <c r="A374" s="2"/>
      <c r="B374" s="2"/>
    </row>
    <row r="375" spans="1:2" ht="12.75" x14ac:dyDescent="0.2">
      <c r="A375" s="2"/>
      <c r="B375" s="2"/>
    </row>
    <row r="376" spans="1:2" ht="12.75" x14ac:dyDescent="0.2">
      <c r="A376" s="2"/>
      <c r="B376" s="2"/>
    </row>
    <row r="377" spans="1:2" ht="12.75" x14ac:dyDescent="0.2">
      <c r="A377" s="2"/>
      <c r="B377" s="2"/>
    </row>
    <row r="378" spans="1:2" ht="12.75" x14ac:dyDescent="0.2">
      <c r="A378" s="2"/>
      <c r="B378" s="2"/>
    </row>
    <row r="379" spans="1:2" ht="12.75" x14ac:dyDescent="0.2">
      <c r="A379" s="2"/>
      <c r="B379" s="2"/>
    </row>
    <row r="380" spans="1:2" ht="12.75" x14ac:dyDescent="0.2">
      <c r="A380" s="2"/>
      <c r="B380" s="2"/>
    </row>
    <row r="381" spans="1:2" ht="12.75" x14ac:dyDescent="0.2">
      <c r="A381" s="2"/>
      <c r="B381" s="2"/>
    </row>
    <row r="382" spans="1:2" ht="12.75" x14ac:dyDescent="0.2">
      <c r="A382" s="2"/>
      <c r="B382" s="2"/>
    </row>
    <row r="383" spans="1:2" ht="12.75" x14ac:dyDescent="0.2">
      <c r="A383" s="2"/>
      <c r="B383" s="2"/>
    </row>
    <row r="384" spans="1:2" ht="12.75" x14ac:dyDescent="0.2">
      <c r="A384" s="2"/>
      <c r="B384" s="2"/>
    </row>
    <row r="385" spans="1:2" ht="12.75" x14ac:dyDescent="0.2">
      <c r="A385" s="2"/>
      <c r="B385" s="2"/>
    </row>
    <row r="386" spans="1:2" ht="12.75" x14ac:dyDescent="0.2">
      <c r="A386" s="2"/>
      <c r="B386" s="2"/>
    </row>
    <row r="387" spans="1:2" ht="12.75" x14ac:dyDescent="0.2">
      <c r="A387" s="2"/>
      <c r="B387" s="2"/>
    </row>
    <row r="388" spans="1:2" ht="12.75" x14ac:dyDescent="0.2">
      <c r="A388" s="2"/>
      <c r="B388" s="2"/>
    </row>
    <row r="389" spans="1:2" ht="12.75" x14ac:dyDescent="0.2">
      <c r="A389" s="2"/>
      <c r="B389" s="2"/>
    </row>
    <row r="390" spans="1:2" ht="12.75" x14ac:dyDescent="0.2">
      <c r="A390" s="2"/>
      <c r="B390" s="2"/>
    </row>
    <row r="391" spans="1:2" ht="12.75" x14ac:dyDescent="0.2">
      <c r="A391" s="2"/>
      <c r="B391" s="2"/>
    </row>
    <row r="392" spans="1:2" ht="12.75" x14ac:dyDescent="0.2">
      <c r="A392" s="2"/>
      <c r="B392" s="2"/>
    </row>
    <row r="393" spans="1:2" ht="12.75" x14ac:dyDescent="0.2">
      <c r="A393" s="2"/>
      <c r="B393" s="2"/>
    </row>
    <row r="394" spans="1:2" ht="12.75" x14ac:dyDescent="0.2">
      <c r="A394" s="2"/>
      <c r="B394" s="2"/>
    </row>
    <row r="395" spans="1:2" ht="12.75" x14ac:dyDescent="0.2">
      <c r="A395" s="2"/>
      <c r="B395" s="2"/>
    </row>
    <row r="396" spans="1:2" ht="12.75" x14ac:dyDescent="0.2">
      <c r="A396" s="2"/>
      <c r="B396" s="2"/>
    </row>
    <row r="397" spans="1:2" ht="12.75" x14ac:dyDescent="0.2">
      <c r="A397" s="2"/>
      <c r="B397" s="2"/>
    </row>
    <row r="398" spans="1:2" ht="12.75" x14ac:dyDescent="0.2">
      <c r="A398" s="2"/>
      <c r="B398" s="2"/>
    </row>
    <row r="399" spans="1:2" ht="12.75" x14ac:dyDescent="0.2">
      <c r="A399" s="2"/>
      <c r="B399" s="2"/>
    </row>
    <row r="400" spans="1:2" ht="12.75" x14ac:dyDescent="0.2">
      <c r="A400" s="2"/>
      <c r="B400" s="2"/>
    </row>
    <row r="401" spans="1:2" ht="12.75" x14ac:dyDescent="0.2">
      <c r="A401" s="2"/>
      <c r="B401" s="2"/>
    </row>
    <row r="402" spans="1:2" ht="12.75" x14ac:dyDescent="0.2">
      <c r="A402" s="2"/>
      <c r="B402" s="2"/>
    </row>
    <row r="403" spans="1:2" ht="12.75" x14ac:dyDescent="0.2">
      <c r="A403" s="2"/>
      <c r="B403" s="2"/>
    </row>
    <row r="404" spans="1:2" ht="12.75" x14ac:dyDescent="0.2">
      <c r="A404" s="2"/>
      <c r="B404" s="2"/>
    </row>
    <row r="405" spans="1:2" ht="12.75" x14ac:dyDescent="0.2">
      <c r="A405" s="2"/>
      <c r="B405" s="2"/>
    </row>
    <row r="406" spans="1:2" ht="12.75" x14ac:dyDescent="0.2">
      <c r="A406" s="2"/>
      <c r="B406" s="2"/>
    </row>
    <row r="407" spans="1:2" ht="12.75" x14ac:dyDescent="0.2">
      <c r="A407" s="2"/>
      <c r="B407" s="2"/>
    </row>
    <row r="408" spans="1:2" ht="12.75" x14ac:dyDescent="0.2">
      <c r="A408" s="2"/>
      <c r="B408" s="2"/>
    </row>
    <row r="409" spans="1:2" ht="12.75" x14ac:dyDescent="0.2">
      <c r="A409" s="2"/>
      <c r="B409" s="2"/>
    </row>
    <row r="410" spans="1:2" ht="12.75" x14ac:dyDescent="0.2">
      <c r="A410" s="2"/>
      <c r="B410" s="2"/>
    </row>
    <row r="411" spans="1:2" ht="12.75" x14ac:dyDescent="0.2">
      <c r="A411" s="2"/>
      <c r="B411" s="2"/>
    </row>
    <row r="412" spans="1:2" ht="12.75" x14ac:dyDescent="0.2">
      <c r="A412" s="2"/>
      <c r="B412" s="2"/>
    </row>
    <row r="413" spans="1:2" ht="12.75" x14ac:dyDescent="0.2">
      <c r="A413" s="2"/>
      <c r="B413" s="2"/>
    </row>
    <row r="414" spans="1:2" ht="12.75" x14ac:dyDescent="0.2">
      <c r="A414" s="2"/>
      <c r="B414" s="2"/>
    </row>
    <row r="415" spans="1:2" ht="12.75" x14ac:dyDescent="0.2">
      <c r="A415" s="2"/>
      <c r="B415" s="2"/>
    </row>
    <row r="416" spans="1:2" ht="12.75" x14ac:dyDescent="0.2">
      <c r="A416" s="2"/>
      <c r="B416" s="2"/>
    </row>
    <row r="417" spans="1:2" ht="12.75" x14ac:dyDescent="0.2">
      <c r="A417" s="2"/>
      <c r="B417" s="2"/>
    </row>
    <row r="418" spans="1:2" ht="12.75" x14ac:dyDescent="0.2">
      <c r="A418" s="2"/>
      <c r="B418" s="2"/>
    </row>
    <row r="419" spans="1:2" ht="12.75" x14ac:dyDescent="0.2">
      <c r="A419" s="2"/>
      <c r="B419" s="2"/>
    </row>
    <row r="420" spans="1:2" ht="12.75" x14ac:dyDescent="0.2">
      <c r="A420" s="2"/>
      <c r="B420" s="2"/>
    </row>
    <row r="421" spans="1:2" ht="12.75" x14ac:dyDescent="0.2">
      <c r="A421" s="2"/>
      <c r="B421" s="2"/>
    </row>
    <row r="422" spans="1:2" ht="12.75" x14ac:dyDescent="0.2">
      <c r="A422" s="2"/>
      <c r="B422" s="2"/>
    </row>
    <row r="423" spans="1:2" ht="12.75" x14ac:dyDescent="0.2">
      <c r="A423" s="2"/>
      <c r="B423" s="2"/>
    </row>
    <row r="424" spans="1:2" ht="12.75" x14ac:dyDescent="0.2">
      <c r="A424" s="2"/>
      <c r="B424" s="2"/>
    </row>
    <row r="425" spans="1:2" ht="12.75" x14ac:dyDescent="0.2">
      <c r="A425" s="2"/>
      <c r="B425" s="2"/>
    </row>
    <row r="426" spans="1:2" ht="12.75" x14ac:dyDescent="0.2">
      <c r="A426" s="2"/>
      <c r="B426" s="2"/>
    </row>
    <row r="427" spans="1:2" ht="12.75" x14ac:dyDescent="0.2">
      <c r="A427" s="2"/>
      <c r="B427" s="2"/>
    </row>
    <row r="428" spans="1:2" ht="12.75" x14ac:dyDescent="0.2">
      <c r="A428" s="2"/>
      <c r="B428" s="2"/>
    </row>
    <row r="429" spans="1:2" ht="12.75" x14ac:dyDescent="0.2">
      <c r="A429" s="2"/>
      <c r="B429" s="2"/>
    </row>
    <row r="430" spans="1:2" ht="12.75" x14ac:dyDescent="0.2">
      <c r="A430" s="2"/>
      <c r="B430" s="2"/>
    </row>
    <row r="431" spans="1:2" ht="12.75" x14ac:dyDescent="0.2">
      <c r="A431" s="2"/>
      <c r="B431" s="2"/>
    </row>
    <row r="432" spans="1:2" ht="12.75" x14ac:dyDescent="0.2">
      <c r="A432" s="2"/>
      <c r="B432" s="2"/>
    </row>
    <row r="433" spans="1:2" ht="12.75" x14ac:dyDescent="0.2">
      <c r="A433" s="2"/>
      <c r="B433" s="2"/>
    </row>
    <row r="434" spans="1:2" ht="12.75" x14ac:dyDescent="0.2">
      <c r="A434" s="2"/>
      <c r="B434" s="2"/>
    </row>
    <row r="435" spans="1:2" ht="12.75" x14ac:dyDescent="0.2">
      <c r="A435" s="2"/>
      <c r="B435" s="2"/>
    </row>
    <row r="436" spans="1:2" ht="12.75" x14ac:dyDescent="0.2">
      <c r="A436" s="2"/>
      <c r="B436" s="2"/>
    </row>
    <row r="437" spans="1:2" ht="12.75" x14ac:dyDescent="0.2">
      <c r="A437" s="2"/>
      <c r="B437" s="2"/>
    </row>
    <row r="438" spans="1:2" ht="12.75" x14ac:dyDescent="0.2">
      <c r="A438" s="2"/>
      <c r="B438" s="2"/>
    </row>
    <row r="439" spans="1:2" ht="12.75" x14ac:dyDescent="0.2">
      <c r="A439" s="2"/>
      <c r="B439" s="2"/>
    </row>
    <row r="440" spans="1:2" ht="12.75" x14ac:dyDescent="0.2">
      <c r="A440" s="2"/>
      <c r="B440" s="2"/>
    </row>
    <row r="441" spans="1:2" ht="12.75" x14ac:dyDescent="0.2">
      <c r="A441" s="2"/>
      <c r="B441" s="2"/>
    </row>
    <row r="442" spans="1:2" ht="12.75" x14ac:dyDescent="0.2">
      <c r="A442" s="2"/>
      <c r="B442" s="2"/>
    </row>
    <row r="443" spans="1:2" ht="12.75" x14ac:dyDescent="0.2">
      <c r="A443" s="2"/>
      <c r="B443" s="2"/>
    </row>
    <row r="444" spans="1:2" ht="12.75" x14ac:dyDescent="0.2">
      <c r="A444" s="2"/>
      <c r="B444" s="2"/>
    </row>
    <row r="445" spans="1:2" ht="12.75" x14ac:dyDescent="0.2">
      <c r="A445" s="2"/>
      <c r="B445" s="2"/>
    </row>
    <row r="446" spans="1:2" ht="12.75" x14ac:dyDescent="0.2">
      <c r="A446" s="2"/>
      <c r="B446" s="2"/>
    </row>
    <row r="447" spans="1:2" ht="12.75" x14ac:dyDescent="0.2">
      <c r="A447" s="2"/>
      <c r="B447" s="2"/>
    </row>
    <row r="448" spans="1:2" ht="12.75" x14ac:dyDescent="0.2">
      <c r="A448" s="2"/>
      <c r="B448" s="2"/>
    </row>
    <row r="449" spans="1:2" ht="12.75" x14ac:dyDescent="0.2">
      <c r="A449" s="2"/>
      <c r="B449" s="2"/>
    </row>
    <row r="450" spans="1:2" ht="12.75" x14ac:dyDescent="0.2">
      <c r="A450" s="2"/>
      <c r="B450" s="2"/>
    </row>
    <row r="451" spans="1:2" ht="12.75" x14ac:dyDescent="0.2">
      <c r="A451" s="2"/>
      <c r="B451" s="2"/>
    </row>
    <row r="452" spans="1:2" ht="12.75" x14ac:dyDescent="0.2">
      <c r="A452" s="2"/>
      <c r="B452" s="2"/>
    </row>
    <row r="453" spans="1:2" ht="12.75" x14ac:dyDescent="0.2">
      <c r="A453" s="2"/>
      <c r="B453" s="2"/>
    </row>
    <row r="454" spans="1:2" ht="12.75" x14ac:dyDescent="0.2">
      <c r="A454" s="2"/>
      <c r="B454" s="2"/>
    </row>
    <row r="455" spans="1:2" ht="12.75" x14ac:dyDescent="0.2">
      <c r="A455" s="2"/>
      <c r="B455" s="2"/>
    </row>
    <row r="456" spans="1:2" ht="12.75" x14ac:dyDescent="0.2">
      <c r="A456" s="2"/>
      <c r="B456" s="2"/>
    </row>
    <row r="457" spans="1:2" ht="12.75" x14ac:dyDescent="0.2">
      <c r="A457" s="2"/>
      <c r="B457" s="2"/>
    </row>
    <row r="458" spans="1:2" ht="12.75" x14ac:dyDescent="0.2">
      <c r="A458" s="2"/>
      <c r="B458" s="2"/>
    </row>
    <row r="459" spans="1:2" ht="12.75" x14ac:dyDescent="0.2">
      <c r="A459" s="2"/>
      <c r="B459" s="2"/>
    </row>
    <row r="460" spans="1:2" ht="12.75" x14ac:dyDescent="0.2">
      <c r="A460" s="2"/>
      <c r="B460" s="2"/>
    </row>
    <row r="461" spans="1:2" ht="12.75" x14ac:dyDescent="0.2">
      <c r="A461" s="2"/>
      <c r="B461" s="2"/>
    </row>
    <row r="462" spans="1:2" ht="12.75" x14ac:dyDescent="0.2">
      <c r="A462" s="2"/>
      <c r="B462" s="2"/>
    </row>
    <row r="463" spans="1:2" ht="12.75" x14ac:dyDescent="0.2">
      <c r="A463" s="2"/>
      <c r="B463" s="2"/>
    </row>
    <row r="464" spans="1:2" ht="12.75" x14ac:dyDescent="0.2">
      <c r="A464" s="2"/>
      <c r="B464" s="2"/>
    </row>
    <row r="465" spans="1:2" ht="12.75" x14ac:dyDescent="0.2">
      <c r="A465" s="2"/>
      <c r="B465" s="2"/>
    </row>
    <row r="466" spans="1:2" ht="12.75" x14ac:dyDescent="0.2">
      <c r="A466" s="2"/>
      <c r="B466" s="2"/>
    </row>
    <row r="467" spans="1:2" ht="12.75" x14ac:dyDescent="0.2">
      <c r="A467" s="2"/>
      <c r="B467" s="2"/>
    </row>
    <row r="468" spans="1:2" ht="12.75" x14ac:dyDescent="0.2">
      <c r="A468" s="2"/>
      <c r="B468" s="2"/>
    </row>
    <row r="469" spans="1:2" ht="12.75" x14ac:dyDescent="0.2">
      <c r="A469" s="2"/>
      <c r="B469" s="2"/>
    </row>
    <row r="470" spans="1:2" ht="12.75" x14ac:dyDescent="0.2">
      <c r="A470" s="2"/>
      <c r="B470" s="2"/>
    </row>
    <row r="471" spans="1:2" ht="12.75" x14ac:dyDescent="0.2">
      <c r="A471" s="2"/>
      <c r="B471" s="2"/>
    </row>
    <row r="472" spans="1:2" ht="12.75" x14ac:dyDescent="0.2">
      <c r="A472" s="2"/>
      <c r="B472" s="2"/>
    </row>
    <row r="473" spans="1:2" ht="12.75" x14ac:dyDescent="0.2">
      <c r="A473" s="2"/>
      <c r="B473" s="2"/>
    </row>
    <row r="474" spans="1:2" ht="12.75" x14ac:dyDescent="0.2">
      <c r="A474" s="2"/>
      <c r="B474" s="2"/>
    </row>
    <row r="475" spans="1:2" ht="12.75" x14ac:dyDescent="0.2">
      <c r="A475" s="2"/>
      <c r="B475" s="2"/>
    </row>
    <row r="476" spans="1:2" ht="12.75" x14ac:dyDescent="0.2">
      <c r="A476" s="2"/>
      <c r="B476" s="2"/>
    </row>
    <row r="477" spans="1:2" ht="12.75" x14ac:dyDescent="0.2">
      <c r="A477" s="2"/>
      <c r="B477" s="2"/>
    </row>
    <row r="478" spans="1:2" ht="12.75" x14ac:dyDescent="0.2">
      <c r="A478" s="2"/>
      <c r="B478" s="2"/>
    </row>
    <row r="479" spans="1:2" ht="12.75" x14ac:dyDescent="0.2">
      <c r="A479" s="2"/>
      <c r="B479" s="2"/>
    </row>
    <row r="480" spans="1:2" ht="12.75" x14ac:dyDescent="0.2">
      <c r="A480" s="2"/>
      <c r="B480" s="2"/>
    </row>
    <row r="481" spans="1:2" ht="12.75" x14ac:dyDescent="0.2">
      <c r="A481" s="2"/>
      <c r="B481" s="2"/>
    </row>
    <row r="482" spans="1:2" ht="12.75" x14ac:dyDescent="0.2">
      <c r="A482" s="2"/>
      <c r="B482" s="2"/>
    </row>
    <row r="483" spans="1:2" ht="12.75" x14ac:dyDescent="0.2">
      <c r="A483" s="2"/>
      <c r="B483" s="2"/>
    </row>
    <row r="484" spans="1:2" ht="12.75" x14ac:dyDescent="0.2">
      <c r="A484" s="2"/>
      <c r="B484" s="2"/>
    </row>
    <row r="485" spans="1:2" ht="12.75" x14ac:dyDescent="0.2">
      <c r="A485" s="2"/>
      <c r="B485" s="2"/>
    </row>
    <row r="486" spans="1:2" ht="12.75" x14ac:dyDescent="0.2">
      <c r="A486" s="2"/>
      <c r="B486" s="2"/>
    </row>
    <row r="487" spans="1:2" ht="12.75" x14ac:dyDescent="0.2">
      <c r="A487" s="2"/>
      <c r="B487" s="2"/>
    </row>
    <row r="488" spans="1:2" ht="12.75" x14ac:dyDescent="0.2">
      <c r="A488" s="2"/>
      <c r="B488" s="2"/>
    </row>
    <row r="489" spans="1:2" ht="12.75" x14ac:dyDescent="0.2">
      <c r="A489" s="2"/>
      <c r="B489" s="2"/>
    </row>
    <row r="490" spans="1:2" ht="12.75" x14ac:dyDescent="0.2">
      <c r="A490" s="2"/>
      <c r="B490" s="2"/>
    </row>
    <row r="491" spans="1:2" ht="12.75" x14ac:dyDescent="0.2">
      <c r="A491" s="2"/>
      <c r="B491" s="2"/>
    </row>
    <row r="492" spans="1:2" ht="12.75" x14ac:dyDescent="0.2">
      <c r="A492" s="2"/>
      <c r="B492" s="2"/>
    </row>
    <row r="493" spans="1:2" ht="12.75" x14ac:dyDescent="0.2">
      <c r="A493" s="2"/>
      <c r="B493" s="2"/>
    </row>
    <row r="494" spans="1:2" ht="12.75" x14ac:dyDescent="0.2">
      <c r="A494" s="2"/>
      <c r="B494" s="2"/>
    </row>
    <row r="495" spans="1:2" ht="12.75" x14ac:dyDescent="0.2">
      <c r="A495" s="2"/>
      <c r="B495" s="2"/>
    </row>
    <row r="496" spans="1:2" ht="12.75" x14ac:dyDescent="0.2">
      <c r="A496" s="2"/>
      <c r="B496" s="2"/>
    </row>
    <row r="497" spans="1:2" ht="12.75" x14ac:dyDescent="0.2">
      <c r="A497" s="2"/>
      <c r="B497" s="2"/>
    </row>
    <row r="498" spans="1:2" ht="12.75" x14ac:dyDescent="0.2">
      <c r="A498" s="2"/>
      <c r="B498" s="2"/>
    </row>
    <row r="499" spans="1:2" ht="12.75" x14ac:dyDescent="0.2">
      <c r="A499" s="2"/>
      <c r="B499" s="2"/>
    </row>
    <row r="500" spans="1:2" ht="12.75" x14ac:dyDescent="0.2">
      <c r="A500" s="2"/>
      <c r="B500" s="2"/>
    </row>
    <row r="501" spans="1:2" ht="12.75" x14ac:dyDescent="0.2">
      <c r="A501" s="2"/>
      <c r="B501" s="2"/>
    </row>
    <row r="502" spans="1:2" ht="12.75" x14ac:dyDescent="0.2">
      <c r="A502" s="2"/>
      <c r="B502" s="2"/>
    </row>
    <row r="503" spans="1:2" ht="12.75" x14ac:dyDescent="0.2">
      <c r="A503" s="2"/>
      <c r="B503" s="2"/>
    </row>
    <row r="504" spans="1:2" ht="12.75" x14ac:dyDescent="0.2">
      <c r="A504" s="2"/>
      <c r="B504" s="2"/>
    </row>
    <row r="505" spans="1:2" ht="12.75" x14ac:dyDescent="0.2">
      <c r="A505" s="2"/>
      <c r="B505" s="2"/>
    </row>
    <row r="506" spans="1:2" ht="12.75" x14ac:dyDescent="0.2">
      <c r="A506" s="2"/>
      <c r="B506" s="2"/>
    </row>
    <row r="507" spans="1:2" ht="12.75" x14ac:dyDescent="0.2">
      <c r="A507" s="2"/>
      <c r="B507" s="2"/>
    </row>
    <row r="508" spans="1:2" ht="12.75" x14ac:dyDescent="0.2">
      <c r="A508" s="2"/>
      <c r="B508" s="2"/>
    </row>
    <row r="509" spans="1:2" ht="12.75" x14ac:dyDescent="0.2">
      <c r="A509" s="2"/>
      <c r="B509" s="2"/>
    </row>
    <row r="510" spans="1:2" ht="12.75" x14ac:dyDescent="0.2">
      <c r="A510" s="2"/>
      <c r="B510" s="2"/>
    </row>
    <row r="511" spans="1:2" ht="12.75" x14ac:dyDescent="0.2">
      <c r="A511" s="2"/>
      <c r="B511" s="2"/>
    </row>
    <row r="512" spans="1:2" ht="12.75" x14ac:dyDescent="0.2">
      <c r="A512" s="2"/>
      <c r="B512" s="2"/>
    </row>
    <row r="513" spans="1:2" ht="12.75" x14ac:dyDescent="0.2">
      <c r="A513" s="2"/>
      <c r="B513" s="2"/>
    </row>
    <row r="514" spans="1:2" ht="12.75" x14ac:dyDescent="0.2">
      <c r="A514" s="2"/>
      <c r="B514" s="2"/>
    </row>
    <row r="515" spans="1:2" ht="12.75" x14ac:dyDescent="0.2">
      <c r="A515" s="2"/>
      <c r="B515" s="2"/>
    </row>
    <row r="516" spans="1:2" ht="12.75" x14ac:dyDescent="0.2">
      <c r="A516" s="2"/>
      <c r="B516" s="2"/>
    </row>
    <row r="517" spans="1:2" ht="12.75" x14ac:dyDescent="0.2">
      <c r="A517" s="2"/>
      <c r="B517" s="2"/>
    </row>
    <row r="518" spans="1:2" ht="12.75" x14ac:dyDescent="0.2">
      <c r="A518" s="2"/>
      <c r="B518" s="2"/>
    </row>
    <row r="519" spans="1:2" ht="12.75" x14ac:dyDescent="0.2">
      <c r="A519" s="2"/>
      <c r="B519" s="2"/>
    </row>
    <row r="520" spans="1:2" ht="12.75" x14ac:dyDescent="0.2">
      <c r="A520" s="2"/>
      <c r="B520" s="2"/>
    </row>
    <row r="521" spans="1:2" ht="12.75" x14ac:dyDescent="0.2">
      <c r="A521" s="2"/>
      <c r="B521" s="2"/>
    </row>
    <row r="522" spans="1:2" ht="12.75" x14ac:dyDescent="0.2">
      <c r="A522" s="2"/>
      <c r="B522" s="2"/>
    </row>
    <row r="523" spans="1:2" ht="12.75" x14ac:dyDescent="0.2">
      <c r="A523" s="2"/>
      <c r="B523" s="2"/>
    </row>
    <row r="524" spans="1:2" ht="12.75" x14ac:dyDescent="0.2">
      <c r="A524" s="2"/>
      <c r="B524" s="2"/>
    </row>
    <row r="525" spans="1:2" ht="12.75" x14ac:dyDescent="0.2">
      <c r="A525" s="2"/>
      <c r="B525" s="2"/>
    </row>
    <row r="526" spans="1:2" ht="12.75" x14ac:dyDescent="0.2">
      <c r="A526" s="2"/>
      <c r="B526" s="2"/>
    </row>
    <row r="527" spans="1:2" ht="12.75" x14ac:dyDescent="0.2">
      <c r="A527" s="2"/>
      <c r="B527" s="2"/>
    </row>
    <row r="528" spans="1:2" ht="12.75" x14ac:dyDescent="0.2">
      <c r="A528" s="2"/>
      <c r="B528" s="2"/>
    </row>
    <row r="529" spans="1:2" ht="12.75" x14ac:dyDescent="0.2">
      <c r="A529" s="2"/>
      <c r="B529" s="2"/>
    </row>
    <row r="530" spans="1:2" ht="12.75" x14ac:dyDescent="0.2">
      <c r="A530" s="2"/>
      <c r="B530" s="2"/>
    </row>
    <row r="531" spans="1:2" ht="12.75" x14ac:dyDescent="0.2">
      <c r="A531" s="2"/>
      <c r="B531" s="2"/>
    </row>
    <row r="532" spans="1:2" ht="12.75" x14ac:dyDescent="0.2">
      <c r="A532" s="2"/>
      <c r="B532" s="2"/>
    </row>
    <row r="533" spans="1:2" ht="12.75" x14ac:dyDescent="0.2">
      <c r="A533" s="2"/>
      <c r="B533" s="2"/>
    </row>
    <row r="534" spans="1:2" ht="12.75" x14ac:dyDescent="0.2">
      <c r="A534" s="2"/>
      <c r="B534" s="2"/>
    </row>
    <row r="535" spans="1:2" ht="12.75" x14ac:dyDescent="0.2">
      <c r="A535" s="2"/>
      <c r="B535" s="2"/>
    </row>
    <row r="536" spans="1:2" ht="12.75" x14ac:dyDescent="0.2">
      <c r="A536" s="2"/>
      <c r="B536" s="2"/>
    </row>
    <row r="537" spans="1:2" ht="12.75" x14ac:dyDescent="0.2">
      <c r="A537" s="2"/>
      <c r="B537" s="2"/>
    </row>
    <row r="538" spans="1:2" ht="12.75" x14ac:dyDescent="0.2">
      <c r="A538" s="2"/>
      <c r="B538" s="2"/>
    </row>
    <row r="539" spans="1:2" ht="12.75" x14ac:dyDescent="0.2">
      <c r="A539" s="2"/>
      <c r="B539" s="2"/>
    </row>
    <row r="540" spans="1:2" ht="12.75" x14ac:dyDescent="0.2">
      <c r="A540" s="2"/>
      <c r="B540" s="2"/>
    </row>
    <row r="541" spans="1:2" ht="12.75" x14ac:dyDescent="0.2">
      <c r="A541" s="2"/>
      <c r="B541" s="2"/>
    </row>
    <row r="542" spans="1:2" ht="12.75" x14ac:dyDescent="0.2">
      <c r="A542" s="2"/>
      <c r="B542" s="2"/>
    </row>
    <row r="543" spans="1:2" ht="12.75" x14ac:dyDescent="0.2">
      <c r="A543" s="2"/>
      <c r="B543" s="2"/>
    </row>
    <row r="544" spans="1:2" ht="12.75" x14ac:dyDescent="0.2">
      <c r="A544" s="2"/>
      <c r="B544" s="2"/>
    </row>
    <row r="545" spans="1:2" ht="12.75" x14ac:dyDescent="0.2">
      <c r="A545" s="2"/>
      <c r="B545" s="2"/>
    </row>
    <row r="546" spans="1:2" ht="12.75" x14ac:dyDescent="0.2">
      <c r="A546" s="2"/>
      <c r="B546" s="2"/>
    </row>
    <row r="547" spans="1:2" ht="12.75" x14ac:dyDescent="0.2">
      <c r="A547" s="2"/>
      <c r="B547" s="2"/>
    </row>
    <row r="548" spans="1:2" ht="12.75" x14ac:dyDescent="0.2">
      <c r="A548" s="2"/>
      <c r="B548" s="2"/>
    </row>
    <row r="549" spans="1:2" ht="12.75" x14ac:dyDescent="0.2">
      <c r="A549" s="2"/>
      <c r="B549" s="2"/>
    </row>
    <row r="550" spans="1:2" ht="12.75" x14ac:dyDescent="0.2">
      <c r="A550" s="2"/>
      <c r="B550" s="2"/>
    </row>
    <row r="551" spans="1:2" ht="12.75" x14ac:dyDescent="0.2">
      <c r="A551" s="2"/>
      <c r="B551" s="2"/>
    </row>
    <row r="552" spans="1:2" ht="12.75" x14ac:dyDescent="0.2">
      <c r="A552" s="2"/>
      <c r="B552" s="2"/>
    </row>
    <row r="553" spans="1:2" ht="12.75" x14ac:dyDescent="0.2">
      <c r="A553" s="2"/>
      <c r="B553" s="2"/>
    </row>
    <row r="554" spans="1:2" ht="12.75" x14ac:dyDescent="0.2">
      <c r="A554" s="2"/>
      <c r="B554" s="2"/>
    </row>
    <row r="555" spans="1:2" ht="12.75" x14ac:dyDescent="0.2">
      <c r="A555" s="2"/>
      <c r="B555" s="2"/>
    </row>
    <row r="556" spans="1:2" ht="12.75" x14ac:dyDescent="0.2">
      <c r="A556" s="2"/>
      <c r="B556" s="2"/>
    </row>
    <row r="557" spans="1:2" ht="12.75" x14ac:dyDescent="0.2">
      <c r="A557" s="2"/>
      <c r="B557" s="2"/>
    </row>
    <row r="558" spans="1:2" ht="12.75" x14ac:dyDescent="0.2">
      <c r="A558" s="2"/>
      <c r="B558" s="2"/>
    </row>
    <row r="559" spans="1:2" ht="12.75" x14ac:dyDescent="0.2">
      <c r="A559" s="2"/>
      <c r="B559" s="2"/>
    </row>
    <row r="560" spans="1:2" ht="12.75" x14ac:dyDescent="0.2">
      <c r="A560" s="2"/>
      <c r="B560" s="2"/>
    </row>
    <row r="561" spans="1:2" ht="12.75" x14ac:dyDescent="0.2">
      <c r="A561" s="2"/>
      <c r="B561" s="2"/>
    </row>
    <row r="562" spans="1:2" ht="12.75" x14ac:dyDescent="0.2">
      <c r="A562" s="2"/>
      <c r="B562" s="2"/>
    </row>
    <row r="563" spans="1:2" ht="12.75" x14ac:dyDescent="0.2">
      <c r="A563" s="2"/>
      <c r="B563" s="2"/>
    </row>
    <row r="564" spans="1:2" ht="12.75" x14ac:dyDescent="0.2">
      <c r="A564" s="2"/>
      <c r="B564" s="2"/>
    </row>
    <row r="565" spans="1:2" ht="12.75" x14ac:dyDescent="0.2">
      <c r="A565" s="2"/>
      <c r="B565" s="2"/>
    </row>
    <row r="566" spans="1:2" ht="12.75" x14ac:dyDescent="0.2">
      <c r="A566" s="2"/>
      <c r="B566" s="2"/>
    </row>
    <row r="567" spans="1:2" ht="12.75" x14ac:dyDescent="0.2">
      <c r="A567" s="2"/>
      <c r="B567" s="2"/>
    </row>
    <row r="568" spans="1:2" ht="12.75" x14ac:dyDescent="0.2">
      <c r="A568" s="2"/>
      <c r="B568" s="2"/>
    </row>
    <row r="569" spans="1:2" ht="12.75" x14ac:dyDescent="0.2">
      <c r="A569" s="2"/>
      <c r="B569" s="2"/>
    </row>
    <row r="570" spans="1:2" ht="12.75" x14ac:dyDescent="0.2">
      <c r="A570" s="2"/>
      <c r="B570" s="2"/>
    </row>
    <row r="571" spans="1:2" ht="12.75" x14ac:dyDescent="0.2">
      <c r="A571" s="2"/>
      <c r="B571" s="2"/>
    </row>
    <row r="572" spans="1:2" ht="12.75" x14ac:dyDescent="0.2">
      <c r="A572" s="2"/>
      <c r="B572" s="2"/>
    </row>
    <row r="573" spans="1:2" ht="12.75" x14ac:dyDescent="0.2">
      <c r="A573" s="2"/>
      <c r="B573" s="2"/>
    </row>
    <row r="574" spans="1:2" ht="12.75" x14ac:dyDescent="0.2">
      <c r="A574" s="2"/>
      <c r="B574" s="2"/>
    </row>
    <row r="575" spans="1:2" ht="12.75" x14ac:dyDescent="0.2">
      <c r="A575" s="2"/>
      <c r="B575" s="2"/>
    </row>
    <row r="576" spans="1:2" ht="12.75" x14ac:dyDescent="0.2">
      <c r="A576" s="2"/>
      <c r="B576" s="2"/>
    </row>
    <row r="577" spans="1:2" ht="12.75" x14ac:dyDescent="0.2">
      <c r="A577" s="2"/>
      <c r="B577" s="2"/>
    </row>
    <row r="578" spans="1:2" ht="12.75" x14ac:dyDescent="0.2">
      <c r="A578" s="2"/>
      <c r="B578" s="2"/>
    </row>
    <row r="579" spans="1:2" ht="12.75" x14ac:dyDescent="0.2">
      <c r="A579" s="2"/>
      <c r="B579" s="2"/>
    </row>
    <row r="580" spans="1:2" ht="12.75" x14ac:dyDescent="0.2">
      <c r="A580" s="2"/>
      <c r="B580" s="2"/>
    </row>
    <row r="581" spans="1:2" ht="12.75" x14ac:dyDescent="0.2">
      <c r="A581" s="2"/>
      <c r="B581" s="2"/>
    </row>
    <row r="582" spans="1:2" ht="12.75" x14ac:dyDescent="0.2">
      <c r="A582" s="2"/>
      <c r="B582" s="2"/>
    </row>
    <row r="583" spans="1:2" ht="12.75" x14ac:dyDescent="0.2">
      <c r="A583" s="2"/>
      <c r="B583" s="2"/>
    </row>
    <row r="584" spans="1:2" ht="12.75" x14ac:dyDescent="0.2">
      <c r="A584" s="2"/>
      <c r="B584" s="2"/>
    </row>
    <row r="585" spans="1:2" ht="12.75" x14ac:dyDescent="0.2">
      <c r="A585" s="2"/>
      <c r="B585" s="2"/>
    </row>
    <row r="586" spans="1:2" ht="12.75" x14ac:dyDescent="0.2">
      <c r="A586" s="2"/>
      <c r="B586" s="2"/>
    </row>
    <row r="587" spans="1:2" ht="12.75" x14ac:dyDescent="0.2">
      <c r="A587" s="2"/>
      <c r="B587" s="2"/>
    </row>
    <row r="588" spans="1:2" ht="12.75" x14ac:dyDescent="0.2">
      <c r="A588" s="2"/>
      <c r="B588" s="2"/>
    </row>
    <row r="589" spans="1:2" ht="12.75" x14ac:dyDescent="0.2">
      <c r="A589" s="2"/>
      <c r="B589" s="2"/>
    </row>
    <row r="590" spans="1:2" ht="12.75" x14ac:dyDescent="0.2">
      <c r="A590" s="2"/>
      <c r="B590" s="2"/>
    </row>
    <row r="591" spans="1:2" ht="12.75" x14ac:dyDescent="0.2">
      <c r="A591" s="2"/>
      <c r="B591" s="2"/>
    </row>
    <row r="592" spans="1:2" ht="12.75" x14ac:dyDescent="0.2">
      <c r="A592" s="2"/>
      <c r="B592" s="2"/>
    </row>
    <row r="593" spans="1:2" ht="12.75" x14ac:dyDescent="0.2">
      <c r="A593" s="2"/>
      <c r="B593" s="2"/>
    </row>
    <row r="594" spans="1:2" ht="12.75" x14ac:dyDescent="0.2">
      <c r="A594" s="2"/>
      <c r="B594" s="2"/>
    </row>
    <row r="595" spans="1:2" ht="12.75" x14ac:dyDescent="0.2">
      <c r="A595" s="2"/>
      <c r="B595" s="2"/>
    </row>
    <row r="596" spans="1:2" ht="12.75" x14ac:dyDescent="0.2">
      <c r="A596" s="2"/>
      <c r="B596" s="2"/>
    </row>
    <row r="597" spans="1:2" ht="12.75" x14ac:dyDescent="0.2">
      <c r="A597" s="2"/>
      <c r="B597" s="2"/>
    </row>
    <row r="598" spans="1:2" ht="12.75" x14ac:dyDescent="0.2">
      <c r="A598" s="2"/>
      <c r="B598" s="2"/>
    </row>
    <row r="599" spans="1:2" ht="12.75" x14ac:dyDescent="0.2">
      <c r="A599" s="2"/>
      <c r="B599" s="2"/>
    </row>
    <row r="600" spans="1:2" ht="12.75" x14ac:dyDescent="0.2">
      <c r="A600" s="2"/>
      <c r="B600" s="2"/>
    </row>
    <row r="601" spans="1:2" ht="12.75" x14ac:dyDescent="0.2">
      <c r="A601" s="2"/>
      <c r="B601" s="2"/>
    </row>
    <row r="602" spans="1:2" ht="12.75" x14ac:dyDescent="0.2">
      <c r="A602" s="2"/>
      <c r="B602" s="2"/>
    </row>
    <row r="603" spans="1:2" ht="12.75" x14ac:dyDescent="0.2">
      <c r="A603" s="2"/>
      <c r="B603" s="2"/>
    </row>
    <row r="604" spans="1:2" ht="12.75" x14ac:dyDescent="0.2">
      <c r="A604" s="2"/>
      <c r="B604" s="2"/>
    </row>
    <row r="605" spans="1:2" ht="12.75" x14ac:dyDescent="0.2">
      <c r="A605" s="2"/>
      <c r="B605" s="2"/>
    </row>
    <row r="606" spans="1:2" ht="12.75" x14ac:dyDescent="0.2">
      <c r="A606" s="2"/>
      <c r="B606" s="2"/>
    </row>
    <row r="607" spans="1:2" ht="12.75" x14ac:dyDescent="0.2">
      <c r="A607" s="2"/>
      <c r="B607" s="2"/>
    </row>
    <row r="608" spans="1:2" ht="12.75" x14ac:dyDescent="0.2">
      <c r="A608" s="2"/>
      <c r="B608" s="2"/>
    </row>
    <row r="609" spans="1:2" ht="12.75" x14ac:dyDescent="0.2">
      <c r="A609" s="2"/>
      <c r="B609" s="2"/>
    </row>
    <row r="610" spans="1:2" ht="12.75" x14ac:dyDescent="0.2">
      <c r="A610" s="2"/>
      <c r="B610" s="2"/>
    </row>
    <row r="611" spans="1:2" ht="12.75" x14ac:dyDescent="0.2">
      <c r="A611" s="2"/>
      <c r="B611" s="2"/>
    </row>
    <row r="612" spans="1:2" ht="12.75" x14ac:dyDescent="0.2">
      <c r="A612" s="2"/>
      <c r="B612" s="2"/>
    </row>
    <row r="613" spans="1:2" ht="12.75" x14ac:dyDescent="0.2">
      <c r="A613" s="2"/>
      <c r="B613" s="2"/>
    </row>
    <row r="614" spans="1:2" ht="12.75" x14ac:dyDescent="0.2">
      <c r="A614" s="2"/>
      <c r="B614" s="2"/>
    </row>
    <row r="615" spans="1:2" ht="12.75" x14ac:dyDescent="0.2">
      <c r="A615" s="2"/>
      <c r="B615" s="2"/>
    </row>
    <row r="616" spans="1:2" ht="12.75" x14ac:dyDescent="0.2">
      <c r="A616" s="2"/>
      <c r="B616" s="2"/>
    </row>
    <row r="617" spans="1:2" ht="12.75" x14ac:dyDescent="0.2">
      <c r="A617" s="2"/>
      <c r="B617" s="2"/>
    </row>
    <row r="618" spans="1:2" ht="12.75" x14ac:dyDescent="0.2">
      <c r="A618" s="2"/>
      <c r="B618" s="2"/>
    </row>
    <row r="619" spans="1:2" ht="12.75" x14ac:dyDescent="0.2">
      <c r="A619" s="2"/>
      <c r="B619" s="2"/>
    </row>
    <row r="620" spans="1:2" ht="12.75" x14ac:dyDescent="0.2">
      <c r="A620" s="2"/>
      <c r="B620" s="2"/>
    </row>
    <row r="621" spans="1:2" ht="12.75" x14ac:dyDescent="0.2">
      <c r="A621" s="2"/>
      <c r="B621" s="2"/>
    </row>
    <row r="622" spans="1:2" ht="12.75" x14ac:dyDescent="0.2">
      <c r="A622" s="2"/>
      <c r="B622" s="2"/>
    </row>
    <row r="623" spans="1:2" ht="12.75" x14ac:dyDescent="0.2">
      <c r="A623" s="2"/>
      <c r="B623" s="2"/>
    </row>
    <row r="624" spans="1:2" ht="12.75" x14ac:dyDescent="0.2">
      <c r="A624" s="2"/>
      <c r="B624" s="2"/>
    </row>
    <row r="625" spans="1:2" ht="12.75" x14ac:dyDescent="0.2">
      <c r="A625" s="2"/>
      <c r="B625" s="2"/>
    </row>
    <row r="626" spans="1:2" ht="12.75" x14ac:dyDescent="0.2">
      <c r="A626" s="2"/>
      <c r="B626" s="2"/>
    </row>
    <row r="627" spans="1:2" ht="12.75" x14ac:dyDescent="0.2">
      <c r="A627" s="2"/>
      <c r="B627" s="2"/>
    </row>
    <row r="628" spans="1:2" ht="12.75" x14ac:dyDescent="0.2">
      <c r="A628" s="2"/>
      <c r="B628" s="2"/>
    </row>
    <row r="629" spans="1:2" ht="12.75" x14ac:dyDescent="0.2">
      <c r="A629" s="2"/>
      <c r="B629" s="2"/>
    </row>
    <row r="630" spans="1:2" ht="12.75" x14ac:dyDescent="0.2">
      <c r="A630" s="2"/>
      <c r="B630" s="2"/>
    </row>
    <row r="631" spans="1:2" ht="12.75" x14ac:dyDescent="0.2">
      <c r="A631" s="2"/>
      <c r="B631" s="2"/>
    </row>
    <row r="632" spans="1:2" ht="12.75" x14ac:dyDescent="0.2">
      <c r="A632" s="2"/>
      <c r="B632" s="2"/>
    </row>
    <row r="633" spans="1:2" ht="12.75" x14ac:dyDescent="0.2">
      <c r="A633" s="2"/>
      <c r="B633" s="2"/>
    </row>
    <row r="634" spans="1:2" ht="12.75" x14ac:dyDescent="0.2">
      <c r="A634" s="2"/>
      <c r="B634" s="2"/>
    </row>
    <row r="635" spans="1:2" ht="12.75" x14ac:dyDescent="0.2">
      <c r="A635" s="2"/>
      <c r="B635" s="2"/>
    </row>
    <row r="636" spans="1:2" ht="12.75" x14ac:dyDescent="0.2">
      <c r="A636" s="2"/>
      <c r="B636" s="2"/>
    </row>
    <row r="637" spans="1:2" ht="12.75" x14ac:dyDescent="0.2">
      <c r="A637" s="2"/>
      <c r="B637" s="2"/>
    </row>
    <row r="638" spans="1:2" ht="12.75" x14ac:dyDescent="0.2">
      <c r="A638" s="2"/>
      <c r="B638" s="2"/>
    </row>
    <row r="639" spans="1:2" ht="12.75" x14ac:dyDescent="0.2">
      <c r="A639" s="2"/>
      <c r="B639" s="2"/>
    </row>
    <row r="640" spans="1:2" ht="12.75" x14ac:dyDescent="0.2">
      <c r="A640" s="2"/>
      <c r="B640" s="2"/>
    </row>
    <row r="641" spans="1:2" ht="12.75" x14ac:dyDescent="0.2">
      <c r="A641" s="2"/>
      <c r="B641" s="2"/>
    </row>
    <row r="642" spans="1:2" ht="12.75" x14ac:dyDescent="0.2">
      <c r="A642" s="2"/>
      <c r="B642" s="2"/>
    </row>
    <row r="643" spans="1:2" ht="12.75" x14ac:dyDescent="0.2">
      <c r="A643" s="2"/>
      <c r="B643" s="2"/>
    </row>
    <row r="644" spans="1:2" ht="12.75" x14ac:dyDescent="0.2">
      <c r="A644" s="2"/>
      <c r="B644" s="2"/>
    </row>
    <row r="645" spans="1:2" ht="12.75" x14ac:dyDescent="0.2">
      <c r="A645" s="2"/>
      <c r="B645" s="2"/>
    </row>
    <row r="646" spans="1:2" ht="12.75" x14ac:dyDescent="0.2">
      <c r="A646" s="2"/>
      <c r="B646" s="2"/>
    </row>
    <row r="647" spans="1:2" ht="12.75" x14ac:dyDescent="0.2">
      <c r="A647" s="2"/>
      <c r="B647" s="2"/>
    </row>
    <row r="648" spans="1:2" ht="12.75" x14ac:dyDescent="0.2">
      <c r="A648" s="2"/>
      <c r="B648" s="2"/>
    </row>
    <row r="649" spans="1:2" ht="12.75" x14ac:dyDescent="0.2">
      <c r="A649" s="2"/>
      <c r="B649" s="2"/>
    </row>
    <row r="650" spans="1:2" ht="12.75" x14ac:dyDescent="0.2">
      <c r="A650" s="2"/>
      <c r="B650" s="2"/>
    </row>
    <row r="651" spans="1:2" ht="12.75" x14ac:dyDescent="0.2">
      <c r="A651" s="2"/>
      <c r="B651" s="2"/>
    </row>
    <row r="652" spans="1:2" ht="12.75" x14ac:dyDescent="0.2">
      <c r="A652" s="2"/>
      <c r="B652" s="2"/>
    </row>
    <row r="653" spans="1:2" ht="12.75" x14ac:dyDescent="0.2">
      <c r="A653" s="2"/>
      <c r="B653" s="2"/>
    </row>
    <row r="654" spans="1:2" ht="12.75" x14ac:dyDescent="0.2">
      <c r="A654" s="2"/>
      <c r="B654" s="2"/>
    </row>
    <row r="655" spans="1:2" ht="12.75" x14ac:dyDescent="0.2">
      <c r="A655" s="2"/>
      <c r="B655" s="2"/>
    </row>
    <row r="656" spans="1:2" ht="12.75" x14ac:dyDescent="0.2">
      <c r="A656" s="2"/>
      <c r="B656" s="2"/>
    </row>
    <row r="657" spans="1:2" ht="12.75" x14ac:dyDescent="0.2">
      <c r="A657" s="2"/>
      <c r="B657" s="2"/>
    </row>
    <row r="658" spans="1:2" ht="12.75" x14ac:dyDescent="0.2">
      <c r="A658" s="2"/>
      <c r="B658" s="2"/>
    </row>
    <row r="659" spans="1:2" ht="12.75" x14ac:dyDescent="0.2">
      <c r="A659" s="2"/>
      <c r="B659" s="2"/>
    </row>
    <row r="660" spans="1:2" ht="12.75" x14ac:dyDescent="0.2">
      <c r="A660" s="2"/>
      <c r="B660" s="2"/>
    </row>
    <row r="661" spans="1:2" ht="12.75" x14ac:dyDescent="0.2">
      <c r="A661" s="2"/>
      <c r="B661" s="2"/>
    </row>
    <row r="662" spans="1:2" ht="12.75" x14ac:dyDescent="0.2">
      <c r="A662" s="2"/>
      <c r="B662" s="2"/>
    </row>
    <row r="663" spans="1:2" ht="12.75" x14ac:dyDescent="0.2">
      <c r="A663" s="2"/>
      <c r="B663" s="2"/>
    </row>
    <row r="664" spans="1:2" ht="12.75" x14ac:dyDescent="0.2">
      <c r="A664" s="2"/>
      <c r="B664" s="2"/>
    </row>
    <row r="665" spans="1:2" ht="12.75" x14ac:dyDescent="0.2">
      <c r="A665" s="2"/>
      <c r="B665" s="2"/>
    </row>
    <row r="666" spans="1:2" ht="12.75" x14ac:dyDescent="0.2">
      <c r="A666" s="2"/>
      <c r="B666" s="2"/>
    </row>
    <row r="667" spans="1:2" ht="12.75" x14ac:dyDescent="0.2">
      <c r="A667" s="2"/>
      <c r="B667" s="2"/>
    </row>
    <row r="668" spans="1:2" ht="12.75" x14ac:dyDescent="0.2">
      <c r="A668" s="2"/>
      <c r="B668" s="2"/>
    </row>
    <row r="669" spans="1:2" ht="12.75" x14ac:dyDescent="0.2">
      <c r="A669" s="2"/>
      <c r="B669" s="2"/>
    </row>
    <row r="670" spans="1:2" ht="12.75" x14ac:dyDescent="0.2">
      <c r="A670" s="2"/>
      <c r="B670" s="2"/>
    </row>
    <row r="671" spans="1:2" ht="12.75" x14ac:dyDescent="0.2">
      <c r="A671" s="2"/>
      <c r="B671" s="2"/>
    </row>
    <row r="672" spans="1:2" ht="12.75" x14ac:dyDescent="0.2">
      <c r="A672" s="2"/>
      <c r="B672" s="2"/>
    </row>
    <row r="673" spans="1:2" ht="12.75" x14ac:dyDescent="0.2">
      <c r="A673" s="2"/>
      <c r="B673" s="2"/>
    </row>
    <row r="674" spans="1:2" ht="12.75" x14ac:dyDescent="0.2">
      <c r="A674" s="2"/>
      <c r="B674" s="2"/>
    </row>
    <row r="675" spans="1:2" ht="12.75" x14ac:dyDescent="0.2">
      <c r="A675" s="2"/>
      <c r="B675" s="2"/>
    </row>
    <row r="676" spans="1:2" ht="12.75" x14ac:dyDescent="0.2">
      <c r="A676" s="2"/>
      <c r="B676" s="2"/>
    </row>
    <row r="677" spans="1:2" ht="12.75" x14ac:dyDescent="0.2">
      <c r="A677" s="2"/>
      <c r="B677" s="2"/>
    </row>
    <row r="678" spans="1:2" ht="12.75" x14ac:dyDescent="0.2">
      <c r="A678" s="2"/>
      <c r="B678" s="2"/>
    </row>
    <row r="679" spans="1:2" ht="12.75" x14ac:dyDescent="0.2">
      <c r="A679" s="2"/>
      <c r="B679" s="2"/>
    </row>
    <row r="680" spans="1:2" ht="12.75" x14ac:dyDescent="0.2">
      <c r="A680" s="2"/>
      <c r="B680" s="2"/>
    </row>
    <row r="681" spans="1:2" ht="12.75" x14ac:dyDescent="0.2">
      <c r="A681" s="2"/>
      <c r="B681" s="2"/>
    </row>
    <row r="682" spans="1:2" ht="12.75" x14ac:dyDescent="0.2">
      <c r="A682" s="2"/>
      <c r="B682" s="2"/>
    </row>
    <row r="683" spans="1:2" ht="12.75" x14ac:dyDescent="0.2">
      <c r="A683" s="2"/>
      <c r="B683" s="2"/>
    </row>
    <row r="684" spans="1:2" ht="12.75" x14ac:dyDescent="0.2">
      <c r="A684" s="2"/>
      <c r="B684" s="2"/>
    </row>
    <row r="685" spans="1:2" ht="12.75" x14ac:dyDescent="0.2">
      <c r="A685" s="2"/>
      <c r="B685" s="2"/>
    </row>
    <row r="686" spans="1:2" ht="12.75" x14ac:dyDescent="0.2">
      <c r="A686" s="2"/>
      <c r="B686" s="2"/>
    </row>
    <row r="687" spans="1:2" ht="12.75" x14ac:dyDescent="0.2">
      <c r="A687" s="2"/>
      <c r="B687" s="2"/>
    </row>
    <row r="688" spans="1:2" ht="12.75" x14ac:dyDescent="0.2">
      <c r="A688" s="2"/>
      <c r="B688" s="2"/>
    </row>
    <row r="689" spans="1:2" ht="12.75" x14ac:dyDescent="0.2">
      <c r="A689" s="2"/>
      <c r="B689" s="2"/>
    </row>
    <row r="690" spans="1:2" ht="12.75" x14ac:dyDescent="0.2">
      <c r="A690" s="2"/>
      <c r="B690" s="2"/>
    </row>
    <row r="691" spans="1:2" ht="12.75" x14ac:dyDescent="0.2">
      <c r="A691" s="2"/>
      <c r="B691" s="2"/>
    </row>
    <row r="692" spans="1:2" ht="12.75" x14ac:dyDescent="0.2">
      <c r="A692" s="2"/>
      <c r="B692" s="2"/>
    </row>
    <row r="693" spans="1:2" ht="12.75" x14ac:dyDescent="0.2">
      <c r="A693" s="2"/>
      <c r="B693" s="2"/>
    </row>
    <row r="694" spans="1:2" ht="12.75" x14ac:dyDescent="0.2">
      <c r="A694" s="2"/>
      <c r="B694" s="2"/>
    </row>
    <row r="695" spans="1:2" ht="12.75" x14ac:dyDescent="0.2">
      <c r="A695" s="2"/>
      <c r="B695" s="2"/>
    </row>
    <row r="696" spans="1:2" ht="12.75" x14ac:dyDescent="0.2">
      <c r="A696" s="2"/>
      <c r="B696" s="2"/>
    </row>
    <row r="697" spans="1:2" ht="12.75" x14ac:dyDescent="0.2">
      <c r="A697" s="2"/>
      <c r="B697" s="2"/>
    </row>
    <row r="698" spans="1:2" ht="12.75" x14ac:dyDescent="0.2">
      <c r="A698" s="2"/>
      <c r="B698" s="2"/>
    </row>
    <row r="699" spans="1:2" ht="12.75" x14ac:dyDescent="0.2">
      <c r="A699" s="2"/>
      <c r="B699" s="2"/>
    </row>
    <row r="700" spans="1:2" ht="12.75" x14ac:dyDescent="0.2">
      <c r="A700" s="2"/>
      <c r="B700" s="2"/>
    </row>
    <row r="701" spans="1:2" ht="12.75" x14ac:dyDescent="0.2">
      <c r="A701" s="2"/>
      <c r="B701" s="2"/>
    </row>
    <row r="702" spans="1:2" ht="12.75" x14ac:dyDescent="0.2">
      <c r="A702" s="2"/>
      <c r="B702" s="2"/>
    </row>
    <row r="703" spans="1:2" ht="12.75" x14ac:dyDescent="0.2">
      <c r="A703" s="2"/>
      <c r="B703" s="2"/>
    </row>
    <row r="704" spans="1:2" ht="12.75" x14ac:dyDescent="0.2">
      <c r="A704" s="2"/>
      <c r="B704" s="2"/>
    </row>
    <row r="705" spans="1:2" ht="12.75" x14ac:dyDescent="0.2">
      <c r="A705" s="2"/>
      <c r="B705" s="2"/>
    </row>
    <row r="706" spans="1:2" ht="12.75" x14ac:dyDescent="0.2">
      <c r="A706" s="2"/>
      <c r="B706" s="2"/>
    </row>
    <row r="707" spans="1:2" ht="12.75" x14ac:dyDescent="0.2">
      <c r="A707" s="2"/>
      <c r="B707" s="2"/>
    </row>
    <row r="708" spans="1:2" ht="12.75" x14ac:dyDescent="0.2">
      <c r="A708" s="2"/>
      <c r="B708" s="2"/>
    </row>
    <row r="709" spans="1:2" ht="12.75" x14ac:dyDescent="0.2">
      <c r="A709" s="2"/>
      <c r="B709" s="2"/>
    </row>
    <row r="710" spans="1:2" ht="12.75" x14ac:dyDescent="0.2">
      <c r="A710" s="2"/>
      <c r="B710" s="2"/>
    </row>
    <row r="711" spans="1:2" ht="12.75" x14ac:dyDescent="0.2">
      <c r="A711" s="2"/>
      <c r="B711" s="2"/>
    </row>
    <row r="712" spans="1:2" ht="12.75" x14ac:dyDescent="0.2">
      <c r="A712" s="2"/>
      <c r="B712" s="2"/>
    </row>
    <row r="713" spans="1:2" ht="12.75" x14ac:dyDescent="0.2">
      <c r="A713" s="2"/>
      <c r="B713" s="2"/>
    </row>
    <row r="714" spans="1:2" ht="12.75" x14ac:dyDescent="0.2">
      <c r="A714" s="2"/>
      <c r="B714" s="2"/>
    </row>
    <row r="715" spans="1:2" ht="12.75" x14ac:dyDescent="0.2">
      <c r="A715" s="2"/>
      <c r="B715" s="2"/>
    </row>
    <row r="716" spans="1:2" ht="12.75" x14ac:dyDescent="0.2">
      <c r="A716" s="2"/>
      <c r="B716" s="2"/>
    </row>
    <row r="717" spans="1:2" ht="12.75" x14ac:dyDescent="0.2">
      <c r="A717" s="2"/>
      <c r="B717" s="2"/>
    </row>
    <row r="718" spans="1:2" ht="12.75" x14ac:dyDescent="0.2">
      <c r="A718" s="2"/>
      <c r="B718" s="2"/>
    </row>
    <row r="719" spans="1:2" ht="12.75" x14ac:dyDescent="0.2">
      <c r="A719" s="2"/>
      <c r="B719" s="2"/>
    </row>
    <row r="720" spans="1:2" ht="12.75" x14ac:dyDescent="0.2">
      <c r="A720" s="2"/>
      <c r="B720" s="2"/>
    </row>
    <row r="721" spans="1:2" ht="12.75" x14ac:dyDescent="0.2">
      <c r="A721" s="2"/>
      <c r="B721" s="2"/>
    </row>
    <row r="722" spans="1:2" ht="12.75" x14ac:dyDescent="0.2">
      <c r="A722" s="2"/>
      <c r="B722" s="2"/>
    </row>
    <row r="723" spans="1:2" ht="12.75" x14ac:dyDescent="0.2">
      <c r="A723" s="2"/>
      <c r="B723" s="2"/>
    </row>
    <row r="724" spans="1:2" ht="12.75" x14ac:dyDescent="0.2">
      <c r="A724" s="2"/>
      <c r="B724" s="2"/>
    </row>
    <row r="725" spans="1:2" ht="12.75" x14ac:dyDescent="0.2">
      <c r="A725" s="2"/>
      <c r="B725" s="2"/>
    </row>
    <row r="726" spans="1:2" ht="12.75" x14ac:dyDescent="0.2">
      <c r="A726" s="2"/>
      <c r="B726" s="2"/>
    </row>
    <row r="727" spans="1:2" ht="12.75" x14ac:dyDescent="0.2">
      <c r="A727" s="2"/>
      <c r="B727" s="2"/>
    </row>
    <row r="728" spans="1:2" ht="12.75" x14ac:dyDescent="0.2">
      <c r="A728" s="2"/>
      <c r="B728" s="2"/>
    </row>
    <row r="729" spans="1:2" ht="12.75" x14ac:dyDescent="0.2">
      <c r="A729" s="2"/>
      <c r="B729" s="2"/>
    </row>
    <row r="730" spans="1:2" ht="12.75" x14ac:dyDescent="0.2">
      <c r="A730" s="2"/>
      <c r="B730" s="2"/>
    </row>
    <row r="731" spans="1:2" ht="12.75" x14ac:dyDescent="0.2">
      <c r="A731" s="2"/>
      <c r="B731" s="2"/>
    </row>
    <row r="732" spans="1:2" ht="12.75" x14ac:dyDescent="0.2">
      <c r="A732" s="2"/>
      <c r="B732" s="2"/>
    </row>
    <row r="733" spans="1:2" ht="12.75" x14ac:dyDescent="0.2">
      <c r="A733" s="2"/>
      <c r="B733" s="2"/>
    </row>
    <row r="734" spans="1:2" ht="12.75" x14ac:dyDescent="0.2">
      <c r="A734" s="2"/>
      <c r="B734" s="2"/>
    </row>
    <row r="735" spans="1:2" ht="12.75" x14ac:dyDescent="0.2">
      <c r="A735" s="2"/>
      <c r="B735" s="2"/>
    </row>
    <row r="736" spans="1:2" ht="12.75" x14ac:dyDescent="0.2">
      <c r="A736" s="2"/>
      <c r="B736" s="2"/>
    </row>
    <row r="737" spans="1:2" ht="12.75" x14ac:dyDescent="0.2">
      <c r="A737" s="2"/>
      <c r="B737" s="2"/>
    </row>
    <row r="738" spans="1:2" ht="12.75" x14ac:dyDescent="0.2">
      <c r="A738" s="2"/>
      <c r="B738" s="2"/>
    </row>
    <row r="739" spans="1:2" ht="12.75" x14ac:dyDescent="0.2">
      <c r="A739" s="2"/>
      <c r="B739" s="2"/>
    </row>
    <row r="740" spans="1:2" ht="12.75" x14ac:dyDescent="0.2">
      <c r="A740" s="2"/>
      <c r="B740" s="2"/>
    </row>
    <row r="741" spans="1:2" ht="12.75" x14ac:dyDescent="0.2">
      <c r="A741" s="2"/>
      <c r="B741" s="2"/>
    </row>
    <row r="742" spans="1:2" ht="12.75" x14ac:dyDescent="0.2">
      <c r="A742" s="2"/>
      <c r="B742" s="2"/>
    </row>
    <row r="743" spans="1:2" ht="12.75" x14ac:dyDescent="0.2">
      <c r="A743" s="2"/>
      <c r="B743" s="2"/>
    </row>
    <row r="744" spans="1:2" ht="12.75" x14ac:dyDescent="0.2">
      <c r="A744" s="2"/>
      <c r="B744" s="2"/>
    </row>
    <row r="745" spans="1:2" ht="12.75" x14ac:dyDescent="0.2">
      <c r="A745" s="2"/>
      <c r="B745" s="2"/>
    </row>
    <row r="746" spans="1:2" ht="12.75" x14ac:dyDescent="0.2">
      <c r="A746" s="2"/>
      <c r="B746" s="2"/>
    </row>
    <row r="747" spans="1:2" ht="12.75" x14ac:dyDescent="0.2">
      <c r="A747" s="2"/>
      <c r="B747" s="2"/>
    </row>
    <row r="748" spans="1:2" ht="12.75" x14ac:dyDescent="0.2">
      <c r="A748" s="2"/>
      <c r="B748" s="2"/>
    </row>
    <row r="749" spans="1:2" ht="12.75" x14ac:dyDescent="0.2">
      <c r="A749" s="2"/>
      <c r="B749" s="2"/>
    </row>
    <row r="750" spans="1:2" ht="12.75" x14ac:dyDescent="0.2">
      <c r="A750" s="2"/>
      <c r="B750" s="2"/>
    </row>
    <row r="751" spans="1:2" ht="12.75" x14ac:dyDescent="0.2">
      <c r="A751" s="2"/>
      <c r="B751" s="2"/>
    </row>
    <row r="752" spans="1:2" ht="12.75" x14ac:dyDescent="0.2">
      <c r="A752" s="2"/>
      <c r="B752" s="2"/>
    </row>
    <row r="753" spans="1:2" ht="12.75" x14ac:dyDescent="0.2">
      <c r="A753" s="2"/>
      <c r="B753" s="2"/>
    </row>
    <row r="754" spans="1:2" ht="12.75" x14ac:dyDescent="0.2">
      <c r="A754" s="2"/>
      <c r="B754" s="2"/>
    </row>
    <row r="755" spans="1:2" ht="12.75" x14ac:dyDescent="0.2">
      <c r="A755" s="2"/>
      <c r="B755" s="2"/>
    </row>
    <row r="756" spans="1:2" ht="12.75" x14ac:dyDescent="0.2">
      <c r="A756" s="2"/>
      <c r="B756" s="2"/>
    </row>
    <row r="757" spans="1:2" ht="12.75" x14ac:dyDescent="0.2">
      <c r="A757" s="2"/>
      <c r="B757" s="2"/>
    </row>
    <row r="758" spans="1:2" ht="12.75" x14ac:dyDescent="0.2">
      <c r="A758" s="2"/>
      <c r="B758" s="2"/>
    </row>
    <row r="759" spans="1:2" ht="12.75" x14ac:dyDescent="0.2">
      <c r="A759" s="2"/>
      <c r="B759" s="2"/>
    </row>
    <row r="760" spans="1:2" ht="12.75" x14ac:dyDescent="0.2">
      <c r="A760" s="2"/>
      <c r="B760" s="2"/>
    </row>
    <row r="761" spans="1:2" ht="12.75" x14ac:dyDescent="0.2">
      <c r="A761" s="2"/>
      <c r="B761" s="2"/>
    </row>
    <row r="762" spans="1:2" ht="12.75" x14ac:dyDescent="0.2">
      <c r="A762" s="2"/>
      <c r="B762" s="2"/>
    </row>
    <row r="763" spans="1:2" ht="12.75" x14ac:dyDescent="0.2">
      <c r="A763" s="2"/>
      <c r="B763" s="2"/>
    </row>
    <row r="764" spans="1:2" ht="12.75" x14ac:dyDescent="0.2">
      <c r="A764" s="2"/>
      <c r="B764" s="2"/>
    </row>
    <row r="765" spans="1:2" ht="12.75" x14ac:dyDescent="0.2">
      <c r="A765" s="2"/>
      <c r="B765" s="2"/>
    </row>
    <row r="766" spans="1:2" ht="12.75" x14ac:dyDescent="0.2">
      <c r="A766" s="2"/>
      <c r="B766" s="2"/>
    </row>
    <row r="767" spans="1:2" ht="12.75" x14ac:dyDescent="0.2">
      <c r="A767" s="2"/>
      <c r="B767" s="2"/>
    </row>
    <row r="768" spans="1:2" ht="12.75" x14ac:dyDescent="0.2">
      <c r="A768" s="2"/>
      <c r="B768" s="2"/>
    </row>
    <row r="769" spans="1:2" ht="12.75" x14ac:dyDescent="0.2">
      <c r="A769" s="2"/>
      <c r="B769" s="2"/>
    </row>
    <row r="770" spans="1:2" ht="12.75" x14ac:dyDescent="0.2">
      <c r="A770" s="2"/>
      <c r="B770" s="2"/>
    </row>
    <row r="771" spans="1:2" ht="12.75" x14ac:dyDescent="0.2">
      <c r="A771" s="2"/>
      <c r="B771" s="2"/>
    </row>
    <row r="772" spans="1:2" ht="12.75" x14ac:dyDescent="0.2">
      <c r="A772" s="2"/>
      <c r="B772" s="2"/>
    </row>
    <row r="773" spans="1:2" ht="12.75" x14ac:dyDescent="0.2">
      <c r="A773" s="2"/>
      <c r="B773" s="2"/>
    </row>
    <row r="774" spans="1:2" ht="12.75" x14ac:dyDescent="0.2">
      <c r="A774" s="2"/>
      <c r="B774" s="2"/>
    </row>
    <row r="775" spans="1:2" ht="12.75" x14ac:dyDescent="0.2">
      <c r="A775" s="2"/>
      <c r="B775" s="2"/>
    </row>
    <row r="776" spans="1:2" ht="12.75" x14ac:dyDescent="0.2">
      <c r="A776" s="2"/>
      <c r="B776" s="2"/>
    </row>
    <row r="777" spans="1:2" ht="12.75" x14ac:dyDescent="0.2">
      <c r="A777" s="2"/>
      <c r="B777" s="2"/>
    </row>
    <row r="778" spans="1:2" ht="12.75" x14ac:dyDescent="0.2">
      <c r="A778" s="2"/>
      <c r="B778" s="2"/>
    </row>
    <row r="779" spans="1:2" ht="12.75" x14ac:dyDescent="0.2">
      <c r="A779" s="2"/>
      <c r="B779" s="2"/>
    </row>
    <row r="780" spans="1:2" ht="12.75" x14ac:dyDescent="0.2">
      <c r="A780" s="2"/>
      <c r="B780" s="2"/>
    </row>
    <row r="781" spans="1:2" ht="12.75" x14ac:dyDescent="0.2">
      <c r="A781" s="2"/>
      <c r="B781" s="2"/>
    </row>
    <row r="782" spans="1:2" ht="12.75" x14ac:dyDescent="0.2">
      <c r="A782" s="2"/>
      <c r="B782" s="2"/>
    </row>
    <row r="783" spans="1:2" ht="12.75" x14ac:dyDescent="0.2">
      <c r="A783" s="2"/>
      <c r="B783" s="2"/>
    </row>
  </sheetData>
  <mergeCells count="9">
    <mergeCell ref="A41:B41"/>
    <mergeCell ref="A174:B174"/>
    <mergeCell ref="A182:B182"/>
    <mergeCell ref="A1:B1"/>
    <mergeCell ref="A2:B2"/>
    <mergeCell ref="A3:B3"/>
    <mergeCell ref="A4:B4"/>
    <mergeCell ref="A5:B5"/>
    <mergeCell ref="A7:B7"/>
  </mergeCells>
  <pageMargins left="0" right="0" top="0" bottom="0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54"/>
  <sheetViews>
    <sheetView zoomScaleNormal="100" workbookViewId="0">
      <selection sqref="A1:B1"/>
    </sheetView>
  </sheetViews>
  <sheetFormatPr defaultRowHeight="15" x14ac:dyDescent="0.2"/>
  <cols>
    <col min="1" max="1" width="12.7109375" style="19" customWidth="1"/>
    <col min="2" max="2" width="92.28515625" style="8" customWidth="1"/>
    <col min="3" max="3" width="10.42578125" style="2" customWidth="1"/>
    <col min="4" max="4" width="4.5703125" style="2" customWidth="1"/>
    <col min="5" max="5" width="12.7109375" style="2" bestFit="1" customWidth="1"/>
    <col min="6" max="204" width="8.85546875" style="2"/>
    <col min="205" max="205" width="11.28515625" style="2" customWidth="1"/>
    <col min="206" max="206" width="87.85546875" style="2" customWidth="1"/>
    <col min="207" max="207" width="12" style="2" customWidth="1"/>
    <col min="208" max="208" width="9.42578125" style="2" customWidth="1"/>
    <col min="209" max="209" width="6" style="2" customWidth="1"/>
    <col min="210" max="210" width="8.85546875" style="2"/>
    <col min="211" max="211" width="33" style="2" customWidth="1"/>
    <col min="212" max="460" width="8.85546875" style="2"/>
    <col min="461" max="461" width="11.28515625" style="2" customWidth="1"/>
    <col min="462" max="462" width="87.85546875" style="2" customWidth="1"/>
    <col min="463" max="463" width="12" style="2" customWidth="1"/>
    <col min="464" max="464" width="9.42578125" style="2" customWidth="1"/>
    <col min="465" max="465" width="6" style="2" customWidth="1"/>
    <col min="466" max="466" width="8.85546875" style="2"/>
    <col min="467" max="467" width="33" style="2" customWidth="1"/>
    <col min="468" max="716" width="8.85546875" style="2"/>
    <col min="717" max="717" width="11.28515625" style="2" customWidth="1"/>
    <col min="718" max="718" width="87.85546875" style="2" customWidth="1"/>
    <col min="719" max="719" width="12" style="2" customWidth="1"/>
    <col min="720" max="720" width="9.42578125" style="2" customWidth="1"/>
    <col min="721" max="721" width="6" style="2" customWidth="1"/>
    <col min="722" max="722" width="8.85546875" style="2"/>
    <col min="723" max="723" width="33" style="2" customWidth="1"/>
    <col min="724" max="972" width="8.85546875" style="2"/>
    <col min="973" max="973" width="11.28515625" style="2" customWidth="1"/>
    <col min="974" max="974" width="87.85546875" style="2" customWidth="1"/>
    <col min="975" max="975" width="12" style="2" customWidth="1"/>
    <col min="976" max="976" width="9.42578125" style="2" customWidth="1"/>
    <col min="977" max="977" width="6" style="2" customWidth="1"/>
    <col min="978" max="978" width="8.85546875" style="2"/>
    <col min="979" max="979" width="33" style="2" customWidth="1"/>
    <col min="980" max="1228" width="8.85546875" style="2"/>
    <col min="1229" max="1229" width="11.28515625" style="2" customWidth="1"/>
    <col min="1230" max="1230" width="87.85546875" style="2" customWidth="1"/>
    <col min="1231" max="1231" width="12" style="2" customWidth="1"/>
    <col min="1232" max="1232" width="9.42578125" style="2" customWidth="1"/>
    <col min="1233" max="1233" width="6" style="2" customWidth="1"/>
    <col min="1234" max="1234" width="8.85546875" style="2"/>
    <col min="1235" max="1235" width="33" style="2" customWidth="1"/>
    <col min="1236" max="1484" width="8.85546875" style="2"/>
    <col min="1485" max="1485" width="11.28515625" style="2" customWidth="1"/>
    <col min="1486" max="1486" width="87.85546875" style="2" customWidth="1"/>
    <col min="1487" max="1487" width="12" style="2" customWidth="1"/>
    <col min="1488" max="1488" width="9.42578125" style="2" customWidth="1"/>
    <col min="1489" max="1489" width="6" style="2" customWidth="1"/>
    <col min="1490" max="1490" width="8.85546875" style="2"/>
    <col min="1491" max="1491" width="33" style="2" customWidth="1"/>
    <col min="1492" max="1740" width="8.85546875" style="2"/>
    <col min="1741" max="1741" width="11.28515625" style="2" customWidth="1"/>
    <col min="1742" max="1742" width="87.85546875" style="2" customWidth="1"/>
    <col min="1743" max="1743" width="12" style="2" customWidth="1"/>
    <col min="1744" max="1744" width="9.42578125" style="2" customWidth="1"/>
    <col min="1745" max="1745" width="6" style="2" customWidth="1"/>
    <col min="1746" max="1746" width="8.85546875" style="2"/>
    <col min="1747" max="1747" width="33" style="2" customWidth="1"/>
    <col min="1748" max="1996" width="8.85546875" style="2"/>
    <col min="1997" max="1997" width="11.28515625" style="2" customWidth="1"/>
    <col min="1998" max="1998" width="87.85546875" style="2" customWidth="1"/>
    <col min="1999" max="1999" width="12" style="2" customWidth="1"/>
    <col min="2000" max="2000" width="9.42578125" style="2" customWidth="1"/>
    <col min="2001" max="2001" width="6" style="2" customWidth="1"/>
    <col min="2002" max="2002" width="8.85546875" style="2"/>
    <col min="2003" max="2003" width="33" style="2" customWidth="1"/>
    <col min="2004" max="2252" width="8.85546875" style="2"/>
    <col min="2253" max="2253" width="11.28515625" style="2" customWidth="1"/>
    <col min="2254" max="2254" width="87.85546875" style="2" customWidth="1"/>
    <col min="2255" max="2255" width="12" style="2" customWidth="1"/>
    <col min="2256" max="2256" width="9.42578125" style="2" customWidth="1"/>
    <col min="2257" max="2257" width="6" style="2" customWidth="1"/>
    <col min="2258" max="2258" width="8.85546875" style="2"/>
    <col min="2259" max="2259" width="33" style="2" customWidth="1"/>
    <col min="2260" max="2508" width="8.85546875" style="2"/>
    <col min="2509" max="2509" width="11.28515625" style="2" customWidth="1"/>
    <col min="2510" max="2510" width="87.85546875" style="2" customWidth="1"/>
    <col min="2511" max="2511" width="12" style="2" customWidth="1"/>
    <col min="2512" max="2512" width="9.42578125" style="2" customWidth="1"/>
    <col min="2513" max="2513" width="6" style="2" customWidth="1"/>
    <col min="2514" max="2514" width="8.85546875" style="2"/>
    <col min="2515" max="2515" width="33" style="2" customWidth="1"/>
    <col min="2516" max="2764" width="8.85546875" style="2"/>
    <col min="2765" max="2765" width="11.28515625" style="2" customWidth="1"/>
    <col min="2766" max="2766" width="87.85546875" style="2" customWidth="1"/>
    <col min="2767" max="2767" width="12" style="2" customWidth="1"/>
    <col min="2768" max="2768" width="9.42578125" style="2" customWidth="1"/>
    <col min="2769" max="2769" width="6" style="2" customWidth="1"/>
    <col min="2770" max="2770" width="8.85546875" style="2"/>
    <col min="2771" max="2771" width="33" style="2" customWidth="1"/>
    <col min="2772" max="3020" width="8.85546875" style="2"/>
    <col min="3021" max="3021" width="11.28515625" style="2" customWidth="1"/>
    <col min="3022" max="3022" width="87.85546875" style="2" customWidth="1"/>
    <col min="3023" max="3023" width="12" style="2" customWidth="1"/>
    <col min="3024" max="3024" width="9.42578125" style="2" customWidth="1"/>
    <col min="3025" max="3025" width="6" style="2" customWidth="1"/>
    <col min="3026" max="3026" width="8.85546875" style="2"/>
    <col min="3027" max="3027" width="33" style="2" customWidth="1"/>
    <col min="3028" max="3276" width="8.85546875" style="2"/>
    <col min="3277" max="3277" width="11.28515625" style="2" customWidth="1"/>
    <col min="3278" max="3278" width="87.85546875" style="2" customWidth="1"/>
    <col min="3279" max="3279" width="12" style="2" customWidth="1"/>
    <col min="3280" max="3280" width="9.42578125" style="2" customWidth="1"/>
    <col min="3281" max="3281" width="6" style="2" customWidth="1"/>
    <col min="3282" max="3282" width="8.85546875" style="2"/>
    <col min="3283" max="3283" width="33" style="2" customWidth="1"/>
    <col min="3284" max="3532" width="8.85546875" style="2"/>
    <col min="3533" max="3533" width="11.28515625" style="2" customWidth="1"/>
    <col min="3534" max="3534" width="87.85546875" style="2" customWidth="1"/>
    <col min="3535" max="3535" width="12" style="2" customWidth="1"/>
    <col min="3536" max="3536" width="9.42578125" style="2" customWidth="1"/>
    <col min="3537" max="3537" width="6" style="2" customWidth="1"/>
    <col min="3538" max="3538" width="8.85546875" style="2"/>
    <col min="3539" max="3539" width="33" style="2" customWidth="1"/>
    <col min="3540" max="3788" width="8.85546875" style="2"/>
    <col min="3789" max="3789" width="11.28515625" style="2" customWidth="1"/>
    <col min="3790" max="3790" width="87.85546875" style="2" customWidth="1"/>
    <col min="3791" max="3791" width="12" style="2" customWidth="1"/>
    <col min="3792" max="3792" width="9.42578125" style="2" customWidth="1"/>
    <col min="3793" max="3793" width="6" style="2" customWidth="1"/>
    <col min="3794" max="3794" width="8.85546875" style="2"/>
    <col min="3795" max="3795" width="33" style="2" customWidth="1"/>
    <col min="3796" max="4044" width="8.85546875" style="2"/>
    <col min="4045" max="4045" width="11.28515625" style="2" customWidth="1"/>
    <col min="4046" max="4046" width="87.85546875" style="2" customWidth="1"/>
    <col min="4047" max="4047" width="12" style="2" customWidth="1"/>
    <col min="4048" max="4048" width="9.42578125" style="2" customWidth="1"/>
    <col min="4049" max="4049" width="6" style="2" customWidth="1"/>
    <col min="4050" max="4050" width="8.85546875" style="2"/>
    <col min="4051" max="4051" width="33" style="2" customWidth="1"/>
    <col min="4052" max="4300" width="8.85546875" style="2"/>
    <col min="4301" max="4301" width="11.28515625" style="2" customWidth="1"/>
    <col min="4302" max="4302" width="87.85546875" style="2" customWidth="1"/>
    <col min="4303" max="4303" width="12" style="2" customWidth="1"/>
    <col min="4304" max="4304" width="9.42578125" style="2" customWidth="1"/>
    <col min="4305" max="4305" width="6" style="2" customWidth="1"/>
    <col min="4306" max="4306" width="8.85546875" style="2"/>
    <col min="4307" max="4307" width="33" style="2" customWidth="1"/>
    <col min="4308" max="4556" width="8.85546875" style="2"/>
    <col min="4557" max="4557" width="11.28515625" style="2" customWidth="1"/>
    <col min="4558" max="4558" width="87.85546875" style="2" customWidth="1"/>
    <col min="4559" max="4559" width="12" style="2" customWidth="1"/>
    <col min="4560" max="4560" width="9.42578125" style="2" customWidth="1"/>
    <col min="4561" max="4561" width="6" style="2" customWidth="1"/>
    <col min="4562" max="4562" width="8.85546875" style="2"/>
    <col min="4563" max="4563" width="33" style="2" customWidth="1"/>
    <col min="4564" max="4812" width="8.85546875" style="2"/>
    <col min="4813" max="4813" width="11.28515625" style="2" customWidth="1"/>
    <col min="4814" max="4814" width="87.85546875" style="2" customWidth="1"/>
    <col min="4815" max="4815" width="12" style="2" customWidth="1"/>
    <col min="4816" max="4816" width="9.42578125" style="2" customWidth="1"/>
    <col min="4817" max="4817" width="6" style="2" customWidth="1"/>
    <col min="4818" max="4818" width="8.85546875" style="2"/>
    <col min="4819" max="4819" width="33" style="2" customWidth="1"/>
    <col min="4820" max="5068" width="8.85546875" style="2"/>
    <col min="5069" max="5069" width="11.28515625" style="2" customWidth="1"/>
    <col min="5070" max="5070" width="87.85546875" style="2" customWidth="1"/>
    <col min="5071" max="5071" width="12" style="2" customWidth="1"/>
    <col min="5072" max="5072" width="9.42578125" style="2" customWidth="1"/>
    <col min="5073" max="5073" width="6" style="2" customWidth="1"/>
    <col min="5074" max="5074" width="8.85546875" style="2"/>
    <col min="5075" max="5075" width="33" style="2" customWidth="1"/>
    <col min="5076" max="5324" width="8.85546875" style="2"/>
    <col min="5325" max="5325" width="11.28515625" style="2" customWidth="1"/>
    <col min="5326" max="5326" width="87.85546875" style="2" customWidth="1"/>
    <col min="5327" max="5327" width="12" style="2" customWidth="1"/>
    <col min="5328" max="5328" width="9.42578125" style="2" customWidth="1"/>
    <col min="5329" max="5329" width="6" style="2" customWidth="1"/>
    <col min="5330" max="5330" width="8.85546875" style="2"/>
    <col min="5331" max="5331" width="33" style="2" customWidth="1"/>
    <col min="5332" max="5580" width="8.85546875" style="2"/>
    <col min="5581" max="5581" width="11.28515625" style="2" customWidth="1"/>
    <col min="5582" max="5582" width="87.85546875" style="2" customWidth="1"/>
    <col min="5583" max="5583" width="12" style="2" customWidth="1"/>
    <col min="5584" max="5584" width="9.42578125" style="2" customWidth="1"/>
    <col min="5585" max="5585" width="6" style="2" customWidth="1"/>
    <col min="5586" max="5586" width="8.85546875" style="2"/>
    <col min="5587" max="5587" width="33" style="2" customWidth="1"/>
    <col min="5588" max="5836" width="8.85546875" style="2"/>
    <col min="5837" max="5837" width="11.28515625" style="2" customWidth="1"/>
    <col min="5838" max="5838" width="87.85546875" style="2" customWidth="1"/>
    <col min="5839" max="5839" width="12" style="2" customWidth="1"/>
    <col min="5840" max="5840" width="9.42578125" style="2" customWidth="1"/>
    <col min="5841" max="5841" width="6" style="2" customWidth="1"/>
    <col min="5842" max="5842" width="8.85546875" style="2"/>
    <col min="5843" max="5843" width="33" style="2" customWidth="1"/>
    <col min="5844" max="6092" width="8.85546875" style="2"/>
    <col min="6093" max="6093" width="11.28515625" style="2" customWidth="1"/>
    <col min="6094" max="6094" width="87.85546875" style="2" customWidth="1"/>
    <col min="6095" max="6095" width="12" style="2" customWidth="1"/>
    <col min="6096" max="6096" width="9.42578125" style="2" customWidth="1"/>
    <col min="6097" max="6097" width="6" style="2" customWidth="1"/>
    <col min="6098" max="6098" width="8.85546875" style="2"/>
    <col min="6099" max="6099" width="33" style="2" customWidth="1"/>
    <col min="6100" max="6348" width="8.85546875" style="2"/>
    <col min="6349" max="6349" width="11.28515625" style="2" customWidth="1"/>
    <col min="6350" max="6350" width="87.85546875" style="2" customWidth="1"/>
    <col min="6351" max="6351" width="12" style="2" customWidth="1"/>
    <col min="6352" max="6352" width="9.42578125" style="2" customWidth="1"/>
    <col min="6353" max="6353" width="6" style="2" customWidth="1"/>
    <col min="6354" max="6354" width="8.85546875" style="2"/>
    <col min="6355" max="6355" width="33" style="2" customWidth="1"/>
    <col min="6356" max="6604" width="8.85546875" style="2"/>
    <col min="6605" max="6605" width="11.28515625" style="2" customWidth="1"/>
    <col min="6606" max="6606" width="87.85546875" style="2" customWidth="1"/>
    <col min="6607" max="6607" width="12" style="2" customWidth="1"/>
    <col min="6608" max="6608" width="9.42578125" style="2" customWidth="1"/>
    <col min="6609" max="6609" width="6" style="2" customWidth="1"/>
    <col min="6610" max="6610" width="8.85546875" style="2"/>
    <col min="6611" max="6611" width="33" style="2" customWidth="1"/>
    <col min="6612" max="6860" width="8.85546875" style="2"/>
    <col min="6861" max="6861" width="11.28515625" style="2" customWidth="1"/>
    <col min="6862" max="6862" width="87.85546875" style="2" customWidth="1"/>
    <col min="6863" max="6863" width="12" style="2" customWidth="1"/>
    <col min="6864" max="6864" width="9.42578125" style="2" customWidth="1"/>
    <col min="6865" max="6865" width="6" style="2" customWidth="1"/>
    <col min="6866" max="6866" width="8.85546875" style="2"/>
    <col min="6867" max="6867" width="33" style="2" customWidth="1"/>
    <col min="6868" max="7116" width="8.85546875" style="2"/>
    <col min="7117" max="7117" width="11.28515625" style="2" customWidth="1"/>
    <col min="7118" max="7118" width="87.85546875" style="2" customWidth="1"/>
    <col min="7119" max="7119" width="12" style="2" customWidth="1"/>
    <col min="7120" max="7120" width="9.42578125" style="2" customWidth="1"/>
    <col min="7121" max="7121" width="6" style="2" customWidth="1"/>
    <col min="7122" max="7122" width="8.85546875" style="2"/>
    <col min="7123" max="7123" width="33" style="2" customWidth="1"/>
    <col min="7124" max="7372" width="8.85546875" style="2"/>
    <col min="7373" max="7373" width="11.28515625" style="2" customWidth="1"/>
    <col min="7374" max="7374" width="87.85546875" style="2" customWidth="1"/>
    <col min="7375" max="7375" width="12" style="2" customWidth="1"/>
    <col min="7376" max="7376" width="9.42578125" style="2" customWidth="1"/>
    <col min="7377" max="7377" width="6" style="2" customWidth="1"/>
    <col min="7378" max="7378" width="8.85546875" style="2"/>
    <col min="7379" max="7379" width="33" style="2" customWidth="1"/>
    <col min="7380" max="7628" width="8.85546875" style="2"/>
    <col min="7629" max="7629" width="11.28515625" style="2" customWidth="1"/>
    <col min="7630" max="7630" width="87.85546875" style="2" customWidth="1"/>
    <col min="7631" max="7631" width="12" style="2" customWidth="1"/>
    <col min="7632" max="7632" width="9.42578125" style="2" customWidth="1"/>
    <col min="7633" max="7633" width="6" style="2" customWidth="1"/>
    <col min="7634" max="7634" width="8.85546875" style="2"/>
    <col min="7635" max="7635" width="33" style="2" customWidth="1"/>
    <col min="7636" max="7884" width="8.85546875" style="2"/>
    <col min="7885" max="7885" width="11.28515625" style="2" customWidth="1"/>
    <col min="7886" max="7886" width="87.85546875" style="2" customWidth="1"/>
    <col min="7887" max="7887" width="12" style="2" customWidth="1"/>
    <col min="7888" max="7888" width="9.42578125" style="2" customWidth="1"/>
    <col min="7889" max="7889" width="6" style="2" customWidth="1"/>
    <col min="7890" max="7890" width="8.85546875" style="2"/>
    <col min="7891" max="7891" width="33" style="2" customWidth="1"/>
    <col min="7892" max="8140" width="8.85546875" style="2"/>
    <col min="8141" max="8141" width="11.28515625" style="2" customWidth="1"/>
    <col min="8142" max="8142" width="87.85546875" style="2" customWidth="1"/>
    <col min="8143" max="8143" width="12" style="2" customWidth="1"/>
    <col min="8144" max="8144" width="9.42578125" style="2" customWidth="1"/>
    <col min="8145" max="8145" width="6" style="2" customWidth="1"/>
    <col min="8146" max="8146" width="8.85546875" style="2"/>
    <col min="8147" max="8147" width="33" style="2" customWidth="1"/>
    <col min="8148" max="8396" width="8.85546875" style="2"/>
    <col min="8397" max="8397" width="11.28515625" style="2" customWidth="1"/>
    <col min="8398" max="8398" width="87.85546875" style="2" customWidth="1"/>
    <col min="8399" max="8399" width="12" style="2" customWidth="1"/>
    <col min="8400" max="8400" width="9.42578125" style="2" customWidth="1"/>
    <col min="8401" max="8401" width="6" style="2" customWidth="1"/>
    <col min="8402" max="8402" width="8.85546875" style="2"/>
    <col min="8403" max="8403" width="33" style="2" customWidth="1"/>
    <col min="8404" max="8652" width="8.85546875" style="2"/>
    <col min="8653" max="8653" width="11.28515625" style="2" customWidth="1"/>
    <col min="8654" max="8654" width="87.85546875" style="2" customWidth="1"/>
    <col min="8655" max="8655" width="12" style="2" customWidth="1"/>
    <col min="8656" max="8656" width="9.42578125" style="2" customWidth="1"/>
    <col min="8657" max="8657" width="6" style="2" customWidth="1"/>
    <col min="8658" max="8658" width="8.85546875" style="2"/>
    <col min="8659" max="8659" width="33" style="2" customWidth="1"/>
    <col min="8660" max="8908" width="8.85546875" style="2"/>
    <col min="8909" max="8909" width="11.28515625" style="2" customWidth="1"/>
    <col min="8910" max="8910" width="87.85546875" style="2" customWidth="1"/>
    <col min="8911" max="8911" width="12" style="2" customWidth="1"/>
    <col min="8912" max="8912" width="9.42578125" style="2" customWidth="1"/>
    <col min="8913" max="8913" width="6" style="2" customWidth="1"/>
    <col min="8914" max="8914" width="8.85546875" style="2"/>
    <col min="8915" max="8915" width="33" style="2" customWidth="1"/>
    <col min="8916" max="9164" width="8.85546875" style="2"/>
    <col min="9165" max="9165" width="11.28515625" style="2" customWidth="1"/>
    <col min="9166" max="9166" width="87.85546875" style="2" customWidth="1"/>
    <col min="9167" max="9167" width="12" style="2" customWidth="1"/>
    <col min="9168" max="9168" width="9.42578125" style="2" customWidth="1"/>
    <col min="9169" max="9169" width="6" style="2" customWidth="1"/>
    <col min="9170" max="9170" width="8.85546875" style="2"/>
    <col min="9171" max="9171" width="33" style="2" customWidth="1"/>
    <col min="9172" max="9420" width="8.85546875" style="2"/>
    <col min="9421" max="9421" width="11.28515625" style="2" customWidth="1"/>
    <col min="9422" max="9422" width="87.85546875" style="2" customWidth="1"/>
    <col min="9423" max="9423" width="12" style="2" customWidth="1"/>
    <col min="9424" max="9424" width="9.42578125" style="2" customWidth="1"/>
    <col min="9425" max="9425" width="6" style="2" customWidth="1"/>
    <col min="9426" max="9426" width="8.85546875" style="2"/>
    <col min="9427" max="9427" width="33" style="2" customWidth="1"/>
    <col min="9428" max="9676" width="8.85546875" style="2"/>
    <col min="9677" max="9677" width="11.28515625" style="2" customWidth="1"/>
    <col min="9678" max="9678" width="87.85546875" style="2" customWidth="1"/>
    <col min="9679" max="9679" width="12" style="2" customWidth="1"/>
    <col min="9680" max="9680" width="9.42578125" style="2" customWidth="1"/>
    <col min="9681" max="9681" width="6" style="2" customWidth="1"/>
    <col min="9682" max="9682" width="8.85546875" style="2"/>
    <col min="9683" max="9683" width="33" style="2" customWidth="1"/>
    <col min="9684" max="9932" width="8.85546875" style="2"/>
    <col min="9933" max="9933" width="11.28515625" style="2" customWidth="1"/>
    <col min="9934" max="9934" width="87.85546875" style="2" customWidth="1"/>
    <col min="9935" max="9935" width="12" style="2" customWidth="1"/>
    <col min="9936" max="9936" width="9.42578125" style="2" customWidth="1"/>
    <col min="9937" max="9937" width="6" style="2" customWidth="1"/>
    <col min="9938" max="9938" width="8.85546875" style="2"/>
    <col min="9939" max="9939" width="33" style="2" customWidth="1"/>
    <col min="9940" max="10188" width="8.85546875" style="2"/>
    <col min="10189" max="10189" width="11.28515625" style="2" customWidth="1"/>
    <col min="10190" max="10190" width="87.85546875" style="2" customWidth="1"/>
    <col min="10191" max="10191" width="12" style="2" customWidth="1"/>
    <col min="10192" max="10192" width="9.42578125" style="2" customWidth="1"/>
    <col min="10193" max="10193" width="6" style="2" customWidth="1"/>
    <col min="10194" max="10194" width="8.85546875" style="2"/>
    <col min="10195" max="10195" width="33" style="2" customWidth="1"/>
    <col min="10196" max="10444" width="8.85546875" style="2"/>
    <col min="10445" max="10445" width="11.28515625" style="2" customWidth="1"/>
    <col min="10446" max="10446" width="87.85546875" style="2" customWidth="1"/>
    <col min="10447" max="10447" width="12" style="2" customWidth="1"/>
    <col min="10448" max="10448" width="9.42578125" style="2" customWidth="1"/>
    <col min="10449" max="10449" width="6" style="2" customWidth="1"/>
    <col min="10450" max="10450" width="8.85546875" style="2"/>
    <col min="10451" max="10451" width="33" style="2" customWidth="1"/>
    <col min="10452" max="10700" width="8.85546875" style="2"/>
    <col min="10701" max="10701" width="11.28515625" style="2" customWidth="1"/>
    <col min="10702" max="10702" width="87.85546875" style="2" customWidth="1"/>
    <col min="10703" max="10703" width="12" style="2" customWidth="1"/>
    <col min="10704" max="10704" width="9.42578125" style="2" customWidth="1"/>
    <col min="10705" max="10705" width="6" style="2" customWidth="1"/>
    <col min="10706" max="10706" width="8.85546875" style="2"/>
    <col min="10707" max="10707" width="33" style="2" customWidth="1"/>
    <col min="10708" max="10956" width="8.85546875" style="2"/>
    <col min="10957" max="10957" width="11.28515625" style="2" customWidth="1"/>
    <col min="10958" max="10958" width="87.85546875" style="2" customWidth="1"/>
    <col min="10959" max="10959" width="12" style="2" customWidth="1"/>
    <col min="10960" max="10960" width="9.42578125" style="2" customWidth="1"/>
    <col min="10961" max="10961" width="6" style="2" customWidth="1"/>
    <col min="10962" max="10962" width="8.85546875" style="2"/>
    <col min="10963" max="10963" width="33" style="2" customWidth="1"/>
    <col min="10964" max="11212" width="8.85546875" style="2"/>
    <col min="11213" max="11213" width="11.28515625" style="2" customWidth="1"/>
    <col min="11214" max="11214" width="87.85546875" style="2" customWidth="1"/>
    <col min="11215" max="11215" width="12" style="2" customWidth="1"/>
    <col min="11216" max="11216" width="9.42578125" style="2" customWidth="1"/>
    <col min="11217" max="11217" width="6" style="2" customWidth="1"/>
    <col min="11218" max="11218" width="8.85546875" style="2"/>
    <col min="11219" max="11219" width="33" style="2" customWidth="1"/>
    <col min="11220" max="11468" width="8.85546875" style="2"/>
    <col min="11469" max="11469" width="11.28515625" style="2" customWidth="1"/>
    <col min="11470" max="11470" width="87.85546875" style="2" customWidth="1"/>
    <col min="11471" max="11471" width="12" style="2" customWidth="1"/>
    <col min="11472" max="11472" width="9.42578125" style="2" customWidth="1"/>
    <col min="11473" max="11473" width="6" style="2" customWidth="1"/>
    <col min="11474" max="11474" width="8.85546875" style="2"/>
    <col min="11475" max="11475" width="33" style="2" customWidth="1"/>
    <col min="11476" max="11724" width="8.85546875" style="2"/>
    <col min="11725" max="11725" width="11.28515625" style="2" customWidth="1"/>
    <col min="11726" max="11726" width="87.85546875" style="2" customWidth="1"/>
    <col min="11727" max="11727" width="12" style="2" customWidth="1"/>
    <col min="11728" max="11728" width="9.42578125" style="2" customWidth="1"/>
    <col min="11729" max="11729" width="6" style="2" customWidth="1"/>
    <col min="11730" max="11730" width="8.85546875" style="2"/>
    <col min="11731" max="11731" width="33" style="2" customWidth="1"/>
    <col min="11732" max="11980" width="8.85546875" style="2"/>
    <col min="11981" max="11981" width="11.28515625" style="2" customWidth="1"/>
    <col min="11982" max="11982" width="87.85546875" style="2" customWidth="1"/>
    <col min="11983" max="11983" width="12" style="2" customWidth="1"/>
    <col min="11984" max="11984" width="9.42578125" style="2" customWidth="1"/>
    <col min="11985" max="11985" width="6" style="2" customWidth="1"/>
    <col min="11986" max="11986" width="8.85546875" style="2"/>
    <col min="11987" max="11987" width="33" style="2" customWidth="1"/>
    <col min="11988" max="12236" width="8.85546875" style="2"/>
    <col min="12237" max="12237" width="11.28515625" style="2" customWidth="1"/>
    <col min="12238" max="12238" width="87.85546875" style="2" customWidth="1"/>
    <col min="12239" max="12239" width="12" style="2" customWidth="1"/>
    <col min="12240" max="12240" width="9.42578125" style="2" customWidth="1"/>
    <col min="12241" max="12241" width="6" style="2" customWidth="1"/>
    <col min="12242" max="12242" width="8.85546875" style="2"/>
    <col min="12243" max="12243" width="33" style="2" customWidth="1"/>
    <col min="12244" max="12492" width="8.85546875" style="2"/>
    <col min="12493" max="12493" width="11.28515625" style="2" customWidth="1"/>
    <col min="12494" max="12494" width="87.85546875" style="2" customWidth="1"/>
    <col min="12495" max="12495" width="12" style="2" customWidth="1"/>
    <col min="12496" max="12496" width="9.42578125" style="2" customWidth="1"/>
    <col min="12497" max="12497" width="6" style="2" customWidth="1"/>
    <col min="12498" max="12498" width="8.85546875" style="2"/>
    <col min="12499" max="12499" width="33" style="2" customWidth="1"/>
    <col min="12500" max="12748" width="8.85546875" style="2"/>
    <col min="12749" max="12749" width="11.28515625" style="2" customWidth="1"/>
    <col min="12750" max="12750" width="87.85546875" style="2" customWidth="1"/>
    <col min="12751" max="12751" width="12" style="2" customWidth="1"/>
    <col min="12752" max="12752" width="9.42578125" style="2" customWidth="1"/>
    <col min="12753" max="12753" width="6" style="2" customWidth="1"/>
    <col min="12754" max="12754" width="8.85546875" style="2"/>
    <col min="12755" max="12755" width="33" style="2" customWidth="1"/>
    <col min="12756" max="13004" width="8.85546875" style="2"/>
    <col min="13005" max="13005" width="11.28515625" style="2" customWidth="1"/>
    <col min="13006" max="13006" width="87.85546875" style="2" customWidth="1"/>
    <col min="13007" max="13007" width="12" style="2" customWidth="1"/>
    <col min="13008" max="13008" width="9.42578125" style="2" customWidth="1"/>
    <col min="13009" max="13009" width="6" style="2" customWidth="1"/>
    <col min="13010" max="13010" width="8.85546875" style="2"/>
    <col min="13011" max="13011" width="33" style="2" customWidth="1"/>
    <col min="13012" max="13260" width="8.85546875" style="2"/>
    <col min="13261" max="13261" width="11.28515625" style="2" customWidth="1"/>
    <col min="13262" max="13262" width="87.85546875" style="2" customWidth="1"/>
    <col min="13263" max="13263" width="12" style="2" customWidth="1"/>
    <col min="13264" max="13264" width="9.42578125" style="2" customWidth="1"/>
    <col min="13265" max="13265" width="6" style="2" customWidth="1"/>
    <col min="13266" max="13266" width="8.85546875" style="2"/>
    <col min="13267" max="13267" width="33" style="2" customWidth="1"/>
    <col min="13268" max="13516" width="8.85546875" style="2"/>
    <col min="13517" max="13517" width="11.28515625" style="2" customWidth="1"/>
    <col min="13518" max="13518" width="87.85546875" style="2" customWidth="1"/>
    <col min="13519" max="13519" width="12" style="2" customWidth="1"/>
    <col min="13520" max="13520" width="9.42578125" style="2" customWidth="1"/>
    <col min="13521" max="13521" width="6" style="2" customWidth="1"/>
    <col min="13522" max="13522" width="8.85546875" style="2"/>
    <col min="13523" max="13523" width="33" style="2" customWidth="1"/>
    <col min="13524" max="13772" width="8.85546875" style="2"/>
    <col min="13773" max="13773" width="11.28515625" style="2" customWidth="1"/>
    <col min="13774" max="13774" width="87.85546875" style="2" customWidth="1"/>
    <col min="13775" max="13775" width="12" style="2" customWidth="1"/>
    <col min="13776" max="13776" width="9.42578125" style="2" customWidth="1"/>
    <col min="13777" max="13777" width="6" style="2" customWidth="1"/>
    <col min="13778" max="13778" width="8.85546875" style="2"/>
    <col min="13779" max="13779" width="33" style="2" customWidth="1"/>
    <col min="13780" max="14028" width="8.85546875" style="2"/>
    <col min="14029" max="14029" width="11.28515625" style="2" customWidth="1"/>
    <col min="14030" max="14030" width="87.85546875" style="2" customWidth="1"/>
    <col min="14031" max="14031" width="12" style="2" customWidth="1"/>
    <col min="14032" max="14032" width="9.42578125" style="2" customWidth="1"/>
    <col min="14033" max="14033" width="6" style="2" customWidth="1"/>
    <col min="14034" max="14034" width="8.85546875" style="2"/>
    <col min="14035" max="14035" width="33" style="2" customWidth="1"/>
    <col min="14036" max="14284" width="8.85546875" style="2"/>
    <col min="14285" max="14285" width="11.28515625" style="2" customWidth="1"/>
    <col min="14286" max="14286" width="87.85546875" style="2" customWidth="1"/>
    <col min="14287" max="14287" width="12" style="2" customWidth="1"/>
    <col min="14288" max="14288" width="9.42578125" style="2" customWidth="1"/>
    <col min="14289" max="14289" width="6" style="2" customWidth="1"/>
    <col min="14290" max="14290" width="8.85546875" style="2"/>
    <col min="14291" max="14291" width="33" style="2" customWidth="1"/>
    <col min="14292" max="14540" width="8.85546875" style="2"/>
    <col min="14541" max="14541" width="11.28515625" style="2" customWidth="1"/>
    <col min="14542" max="14542" width="87.85546875" style="2" customWidth="1"/>
    <col min="14543" max="14543" width="12" style="2" customWidth="1"/>
    <col min="14544" max="14544" width="9.42578125" style="2" customWidth="1"/>
    <col min="14545" max="14545" width="6" style="2" customWidth="1"/>
    <col min="14546" max="14546" width="8.85546875" style="2"/>
    <col min="14547" max="14547" width="33" style="2" customWidth="1"/>
    <col min="14548" max="14796" width="8.85546875" style="2"/>
    <col min="14797" max="14797" width="11.28515625" style="2" customWidth="1"/>
    <col min="14798" max="14798" width="87.85546875" style="2" customWidth="1"/>
    <col min="14799" max="14799" width="12" style="2" customWidth="1"/>
    <col min="14800" max="14800" width="9.42578125" style="2" customWidth="1"/>
    <col min="14801" max="14801" width="6" style="2" customWidth="1"/>
    <col min="14802" max="14802" width="8.85546875" style="2"/>
    <col min="14803" max="14803" width="33" style="2" customWidth="1"/>
    <col min="14804" max="15052" width="8.85546875" style="2"/>
    <col min="15053" max="15053" width="11.28515625" style="2" customWidth="1"/>
    <col min="15054" max="15054" width="87.85546875" style="2" customWidth="1"/>
    <col min="15055" max="15055" width="12" style="2" customWidth="1"/>
    <col min="15056" max="15056" width="9.42578125" style="2" customWidth="1"/>
    <col min="15057" max="15057" width="6" style="2" customWidth="1"/>
    <col min="15058" max="15058" width="8.85546875" style="2"/>
    <col min="15059" max="15059" width="33" style="2" customWidth="1"/>
    <col min="15060" max="15308" width="8.85546875" style="2"/>
    <col min="15309" max="15309" width="11.28515625" style="2" customWidth="1"/>
    <col min="15310" max="15310" width="87.85546875" style="2" customWidth="1"/>
    <col min="15311" max="15311" width="12" style="2" customWidth="1"/>
    <col min="15312" max="15312" width="9.42578125" style="2" customWidth="1"/>
    <col min="15313" max="15313" width="6" style="2" customWidth="1"/>
    <col min="15314" max="15314" width="8.85546875" style="2"/>
    <col min="15315" max="15315" width="33" style="2" customWidth="1"/>
    <col min="15316" max="15564" width="8.85546875" style="2"/>
    <col min="15565" max="15565" width="11.28515625" style="2" customWidth="1"/>
    <col min="15566" max="15566" width="87.85546875" style="2" customWidth="1"/>
    <col min="15567" max="15567" width="12" style="2" customWidth="1"/>
    <col min="15568" max="15568" width="9.42578125" style="2" customWidth="1"/>
    <col min="15569" max="15569" width="6" style="2" customWidth="1"/>
    <col min="15570" max="15570" width="8.85546875" style="2"/>
    <col min="15571" max="15571" width="33" style="2" customWidth="1"/>
    <col min="15572" max="15820" width="8.85546875" style="2"/>
    <col min="15821" max="15821" width="11.28515625" style="2" customWidth="1"/>
    <col min="15822" max="15822" width="87.85546875" style="2" customWidth="1"/>
    <col min="15823" max="15823" width="12" style="2" customWidth="1"/>
    <col min="15824" max="15824" width="9.42578125" style="2" customWidth="1"/>
    <col min="15825" max="15825" width="6" style="2" customWidth="1"/>
    <col min="15826" max="15826" width="8.85546875" style="2"/>
    <col min="15827" max="15827" width="33" style="2" customWidth="1"/>
    <col min="15828" max="16076" width="8.85546875" style="2"/>
    <col min="16077" max="16077" width="11.28515625" style="2" customWidth="1"/>
    <col min="16078" max="16078" width="87.85546875" style="2" customWidth="1"/>
    <col min="16079" max="16079" width="12" style="2" customWidth="1"/>
    <col min="16080" max="16080" width="9.42578125" style="2" customWidth="1"/>
    <col min="16081" max="16081" width="6" style="2" customWidth="1"/>
    <col min="16082" max="16082" width="8.85546875" style="2"/>
    <col min="16083" max="16083" width="33" style="2" customWidth="1"/>
    <col min="16084" max="16384" width="8.85546875" style="2"/>
  </cols>
  <sheetData>
    <row r="1" spans="1:245" s="10" customFormat="1" x14ac:dyDescent="0.25">
      <c r="A1" s="185" t="s">
        <v>196</v>
      </c>
      <c r="B1" s="185"/>
    </row>
    <row r="2" spans="1:245" s="10" customFormat="1" x14ac:dyDescent="0.2">
      <c r="A2" s="186"/>
      <c r="B2" s="186"/>
    </row>
    <row r="3" spans="1:245" s="10" customFormat="1" ht="15.75" x14ac:dyDescent="0.2">
      <c r="A3" s="187" t="s">
        <v>193</v>
      </c>
      <c r="B3" s="187"/>
    </row>
    <row r="4" spans="1:245" s="10" customFormat="1" ht="15.75" x14ac:dyDescent="0.2">
      <c r="A4" s="187" t="s">
        <v>1</v>
      </c>
      <c r="B4" s="187"/>
    </row>
    <row r="5" spans="1:245" ht="72" customHeight="1" x14ac:dyDescent="0.2">
      <c r="A5" s="188" t="s">
        <v>21</v>
      </c>
      <c r="B5" s="188"/>
    </row>
    <row r="6" spans="1:245" ht="15" customHeight="1" x14ac:dyDescent="0.2">
      <c r="A6" s="190" t="s">
        <v>156</v>
      </c>
      <c r="B6" s="190"/>
    </row>
    <row r="7" spans="1:245" ht="15.6" customHeight="1" x14ac:dyDescent="0.2">
      <c r="A7" s="190"/>
      <c r="B7" s="19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pans="1:245" ht="15.6" customHeight="1" x14ac:dyDescent="0.2">
      <c r="A8" s="191"/>
      <c r="B8" s="19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pans="1:245" ht="45" x14ac:dyDescent="0.2">
      <c r="A9" s="72">
        <f>1421.8-0.1</f>
        <v>1421.7</v>
      </c>
      <c r="B9" s="73" t="s">
        <v>116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1:245" s="7" customFormat="1" ht="30.75" x14ac:dyDescent="0.2">
      <c r="A10" s="69">
        <v>-500</v>
      </c>
      <c r="B10" s="65" t="s">
        <v>37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1:245" ht="30" x14ac:dyDescent="0.2">
      <c r="A11" s="74">
        <v>12661.3</v>
      </c>
      <c r="B11" s="73" t="s">
        <v>41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1:245" ht="90" x14ac:dyDescent="0.2">
      <c r="A12" s="72">
        <v>7911.1</v>
      </c>
      <c r="B12" s="73" t="s">
        <v>40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1:245" ht="45" x14ac:dyDescent="0.2">
      <c r="A13" s="72">
        <v>437</v>
      </c>
      <c r="B13" s="73" t="s">
        <v>52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ht="30" x14ac:dyDescent="0.2">
      <c r="A14" s="81">
        <v>4005.3</v>
      </c>
      <c r="B14" s="80" t="s">
        <v>53</v>
      </c>
    </row>
    <row r="15" spans="1:245" ht="30" x14ac:dyDescent="0.2">
      <c r="A15" s="81">
        <v>18658.400000000001</v>
      </c>
      <c r="B15" s="73" t="s">
        <v>117</v>
      </c>
    </row>
    <row r="16" spans="1:245" ht="45" x14ac:dyDescent="0.2">
      <c r="A16" s="81">
        <v>12359</v>
      </c>
      <c r="B16" s="73" t="s">
        <v>64</v>
      </c>
    </row>
    <row r="17" spans="1:245" s="35" customFormat="1" ht="30" x14ac:dyDescent="0.2">
      <c r="A17" s="54">
        <f>A9+A10+A11+A12+A13+A14+A15+A16</f>
        <v>56953.8</v>
      </c>
      <c r="B17" s="29" t="s">
        <v>3</v>
      </c>
      <c r="C17" s="66"/>
      <c r="D17" s="34"/>
      <c r="E17" s="36"/>
      <c r="F17" s="36"/>
      <c r="G17" s="36"/>
      <c r="H17" s="36"/>
      <c r="I17" s="36"/>
      <c r="J17" s="36"/>
      <c r="K17" s="36"/>
    </row>
    <row r="18" spans="1:245" s="31" customFormat="1" ht="75" x14ac:dyDescent="0.25">
      <c r="A18" s="49">
        <f>A19</f>
        <v>4.4053649617126212E-13</v>
      </c>
      <c r="B18" s="70" t="s">
        <v>38</v>
      </c>
    </row>
    <row r="19" spans="1:245" s="16" customFormat="1" ht="45" x14ac:dyDescent="0.2">
      <c r="A19" s="112">
        <f>A20+A21+A30+A31+A32+A33+A34+A35</f>
        <v>4.4053649617126212E-13</v>
      </c>
      <c r="B19" s="75" t="s">
        <v>157</v>
      </c>
      <c r="C19" s="11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</row>
    <row r="20" spans="1:245" s="17" customFormat="1" ht="12.75" x14ac:dyDescent="0.25">
      <c r="A20" s="76">
        <v>-5730.4</v>
      </c>
      <c r="B20" s="77" t="s">
        <v>27</v>
      </c>
    </row>
    <row r="21" spans="1:245" s="17" customFormat="1" ht="12.75" x14ac:dyDescent="0.25">
      <c r="A21" s="76">
        <v>5145.5</v>
      </c>
      <c r="B21" s="77" t="s">
        <v>115</v>
      </c>
    </row>
    <row r="22" spans="1:245" s="17" customFormat="1" ht="12.75" x14ac:dyDescent="0.25">
      <c r="A22" s="78"/>
      <c r="B22" s="79" t="s">
        <v>42</v>
      </c>
    </row>
    <row r="23" spans="1:245" s="17" customFormat="1" ht="12.75" x14ac:dyDescent="0.25">
      <c r="A23" s="78"/>
      <c r="B23" s="79" t="s">
        <v>43</v>
      </c>
    </row>
    <row r="24" spans="1:245" s="17" customFormat="1" ht="12.75" x14ac:dyDescent="0.25">
      <c r="A24" s="78"/>
      <c r="B24" s="79" t="s">
        <v>44</v>
      </c>
    </row>
    <row r="25" spans="1:245" s="17" customFormat="1" ht="12.75" x14ac:dyDescent="0.25">
      <c r="A25" s="78"/>
      <c r="B25" s="79" t="s">
        <v>45</v>
      </c>
    </row>
    <row r="26" spans="1:245" s="17" customFormat="1" ht="12.75" x14ac:dyDescent="0.25">
      <c r="A26" s="78"/>
      <c r="B26" s="79" t="s">
        <v>46</v>
      </c>
    </row>
    <row r="27" spans="1:245" s="17" customFormat="1" ht="12.75" x14ac:dyDescent="0.25">
      <c r="A27" s="78"/>
      <c r="B27" s="79" t="s">
        <v>47</v>
      </c>
    </row>
    <row r="28" spans="1:245" s="17" customFormat="1" ht="12.75" x14ac:dyDescent="0.25">
      <c r="A28" s="78"/>
      <c r="B28" s="79" t="s">
        <v>48</v>
      </c>
    </row>
    <row r="29" spans="1:245" s="17" customFormat="1" ht="12.75" x14ac:dyDescent="0.25">
      <c r="A29" s="78"/>
      <c r="B29" s="79" t="s">
        <v>49</v>
      </c>
    </row>
    <row r="30" spans="1:245" s="17" customFormat="1" ht="12.75" x14ac:dyDescent="0.25">
      <c r="A30" s="76">
        <v>71.099999999999994</v>
      </c>
      <c r="B30" s="77" t="s">
        <v>50</v>
      </c>
    </row>
    <row r="31" spans="1:245" s="17" customFormat="1" ht="12.75" x14ac:dyDescent="0.25">
      <c r="A31" s="76">
        <v>119.6</v>
      </c>
      <c r="B31" s="77" t="s">
        <v>7</v>
      </c>
    </row>
    <row r="32" spans="1:245" s="17" customFormat="1" ht="12.75" x14ac:dyDescent="0.25">
      <c r="A32" s="76">
        <v>119.6</v>
      </c>
      <c r="B32" s="77" t="s">
        <v>8</v>
      </c>
    </row>
    <row r="33" spans="1:238" s="17" customFormat="1" ht="12.75" x14ac:dyDescent="0.25">
      <c r="A33" s="76">
        <v>84.4</v>
      </c>
      <c r="B33" s="77" t="s">
        <v>9</v>
      </c>
    </row>
    <row r="34" spans="1:238" s="17" customFormat="1" ht="12.75" x14ac:dyDescent="0.25">
      <c r="A34" s="76">
        <v>105.5</v>
      </c>
      <c r="B34" s="77" t="s">
        <v>51</v>
      </c>
    </row>
    <row r="35" spans="1:238" s="17" customFormat="1" ht="12.75" x14ac:dyDescent="0.25">
      <c r="A35" s="76">
        <v>84.7</v>
      </c>
      <c r="B35" s="77" t="s">
        <v>10</v>
      </c>
    </row>
    <row r="36" spans="1:238" s="31" customFormat="1" ht="30.75" x14ac:dyDescent="0.25">
      <c r="A36" s="49">
        <f>A37+A40+A43</f>
        <v>0</v>
      </c>
      <c r="B36" s="50" t="s">
        <v>119</v>
      </c>
    </row>
    <row r="37" spans="1:238" s="31" customFormat="1" ht="30" x14ac:dyDescent="0.25">
      <c r="A37" s="136">
        <f>A38+A39</f>
        <v>0</v>
      </c>
      <c r="B37" s="98" t="s">
        <v>66</v>
      </c>
    </row>
    <row r="38" spans="1:238" s="38" customFormat="1" ht="12.75" x14ac:dyDescent="0.2">
      <c r="A38" s="85">
        <v>-16542.5</v>
      </c>
      <c r="B38" s="71" t="s">
        <v>39</v>
      </c>
      <c r="C38" s="37"/>
      <c r="D38" s="37"/>
    </row>
    <row r="39" spans="1:238" s="38" customFormat="1" ht="25.5" x14ac:dyDescent="0.2">
      <c r="A39" s="85">
        <v>16542.5</v>
      </c>
      <c r="B39" s="71" t="s">
        <v>120</v>
      </c>
      <c r="C39" s="37"/>
      <c r="D39" s="37"/>
    </row>
    <row r="40" spans="1:238" s="31" customFormat="1" ht="30" x14ac:dyDescent="0.25">
      <c r="A40" s="136">
        <f>A41+A42</f>
        <v>0</v>
      </c>
      <c r="B40" s="98" t="s">
        <v>65</v>
      </c>
    </row>
    <row r="41" spans="1:238" s="38" customFormat="1" ht="12.75" x14ac:dyDescent="0.2">
      <c r="A41" s="85">
        <v>16542.5</v>
      </c>
      <c r="B41" s="71" t="s">
        <v>39</v>
      </c>
      <c r="C41" s="37"/>
      <c r="D41" s="37"/>
    </row>
    <row r="42" spans="1:238" s="38" customFormat="1" ht="25.5" x14ac:dyDescent="0.2">
      <c r="A42" s="85">
        <v>-16542.5</v>
      </c>
      <c r="B42" s="71" t="s">
        <v>120</v>
      </c>
      <c r="C42" s="37"/>
      <c r="D42" s="37"/>
    </row>
    <row r="43" spans="1:238" s="31" customFormat="1" ht="30" x14ac:dyDescent="0.25">
      <c r="A43" s="136">
        <f>A44+A45</f>
        <v>0</v>
      </c>
      <c r="B43" s="98" t="s">
        <v>67</v>
      </c>
    </row>
    <row r="44" spans="1:238" s="38" customFormat="1" ht="12.75" x14ac:dyDescent="0.2">
      <c r="A44" s="85">
        <v>-1074.7</v>
      </c>
      <c r="B44" s="71" t="s">
        <v>39</v>
      </c>
      <c r="C44" s="37"/>
      <c r="D44" s="37"/>
    </row>
    <row r="45" spans="1:238" s="38" customFormat="1" ht="38.25" x14ac:dyDescent="0.2">
      <c r="A45" s="85">
        <v>1074.7</v>
      </c>
      <c r="B45" s="71" t="s">
        <v>68</v>
      </c>
      <c r="C45" s="37"/>
      <c r="D45" s="37"/>
    </row>
    <row r="46" spans="1:238" s="31" customFormat="1" ht="25.9" customHeight="1" x14ac:dyDescent="0.25">
      <c r="A46" s="64">
        <f>A47+A54</f>
        <v>0</v>
      </c>
      <c r="B46" s="50" t="s">
        <v>15</v>
      </c>
    </row>
    <row r="47" spans="1:238" s="7" customFormat="1" ht="15.75" x14ac:dyDescent="0.2">
      <c r="A47" s="67">
        <f>A48+A51</f>
        <v>0</v>
      </c>
      <c r="B47" s="87" t="s">
        <v>18</v>
      </c>
      <c r="C47" s="12"/>
      <c r="D47" s="1"/>
    </row>
    <row r="48" spans="1:238" s="61" customFormat="1" ht="26.25" x14ac:dyDescent="0.25">
      <c r="A48" s="88">
        <f>A49+A50</f>
        <v>0</v>
      </c>
      <c r="B48" s="89" t="s">
        <v>60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</row>
    <row r="49" spans="1:245" s="61" customFormat="1" x14ac:dyDescent="0.25">
      <c r="A49" s="90">
        <v>0</v>
      </c>
      <c r="B49" s="91" t="s">
        <v>58</v>
      </c>
      <c r="C49" s="62"/>
      <c r="D49" s="6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</row>
    <row r="50" spans="1:245" s="61" customFormat="1" x14ac:dyDescent="0.25">
      <c r="A50" s="90">
        <v>0</v>
      </c>
      <c r="B50" s="92" t="s">
        <v>59</v>
      </c>
      <c r="C50" s="62"/>
      <c r="D50" s="6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</row>
    <row r="51" spans="1:245" s="25" customFormat="1" ht="25.5" x14ac:dyDescent="0.25">
      <c r="A51" s="88">
        <f>A52+A53</f>
        <v>0</v>
      </c>
      <c r="B51" s="84" t="s">
        <v>61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</row>
    <row r="52" spans="1:245" s="96" customFormat="1" x14ac:dyDescent="0.25">
      <c r="A52" s="90">
        <v>0</v>
      </c>
      <c r="B52" s="92" t="s">
        <v>56</v>
      </c>
      <c r="C52" s="93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</row>
    <row r="53" spans="1:245" s="96" customFormat="1" x14ac:dyDescent="0.25">
      <c r="A53" s="90">
        <v>0</v>
      </c>
      <c r="B53" s="92" t="s">
        <v>57</v>
      </c>
      <c r="C53" s="93"/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</row>
    <row r="54" spans="1:245" s="15" customFormat="1" ht="15.75" x14ac:dyDescent="0.2">
      <c r="A54" s="82">
        <f>A55+A58+A61+A64</f>
        <v>0</v>
      </c>
      <c r="B54" s="83" t="s">
        <v>16</v>
      </c>
      <c r="C54" s="56"/>
      <c r="D54" s="30"/>
    </row>
    <row r="55" spans="1:245" s="25" customFormat="1" ht="25.5" x14ac:dyDescent="0.25">
      <c r="A55" s="97">
        <f>A56+A57</f>
        <v>0</v>
      </c>
      <c r="B55" s="84" t="s">
        <v>164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</row>
    <row r="56" spans="1:245" s="26" customFormat="1" ht="12.75" x14ac:dyDescent="0.2">
      <c r="A56" s="85">
        <v>-11</v>
      </c>
      <c r="B56" s="86" t="s">
        <v>28</v>
      </c>
    </row>
    <row r="57" spans="1:245" s="26" customFormat="1" ht="12.75" x14ac:dyDescent="0.2">
      <c r="A57" s="85">
        <v>11</v>
      </c>
      <c r="B57" s="86" t="s">
        <v>54</v>
      </c>
    </row>
    <row r="58" spans="1:245" s="25" customFormat="1" ht="25.5" x14ac:dyDescent="0.25">
      <c r="A58" s="97">
        <f>A59+A60</f>
        <v>0</v>
      </c>
      <c r="B58" s="84" t="s">
        <v>181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</row>
    <row r="59" spans="1:245" s="26" customFormat="1" ht="12.75" x14ac:dyDescent="0.2">
      <c r="A59" s="85">
        <v>-20</v>
      </c>
      <c r="B59" s="86" t="s">
        <v>28</v>
      </c>
    </row>
    <row r="60" spans="1:245" s="26" customFormat="1" ht="12.75" x14ac:dyDescent="0.2">
      <c r="A60" s="85">
        <v>20</v>
      </c>
      <c r="B60" s="86" t="s">
        <v>29</v>
      </c>
    </row>
    <row r="61" spans="1:245" s="25" customFormat="1" ht="38.25" x14ac:dyDescent="0.25">
      <c r="A61" s="97">
        <f>A62+A63</f>
        <v>0</v>
      </c>
      <c r="B61" s="84" t="s">
        <v>55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</row>
    <row r="62" spans="1:245" s="26" customFormat="1" ht="12.75" x14ac:dyDescent="0.2">
      <c r="A62" s="85">
        <v>-1.1000000000000001</v>
      </c>
      <c r="B62" s="86" t="s">
        <v>28</v>
      </c>
    </row>
    <row r="63" spans="1:245" s="26" customFormat="1" ht="12.75" x14ac:dyDescent="0.2">
      <c r="A63" s="85">
        <v>1.1000000000000001</v>
      </c>
      <c r="B63" s="86" t="s">
        <v>54</v>
      </c>
    </row>
    <row r="64" spans="1:245" s="13" customFormat="1" ht="25.5" x14ac:dyDescent="0.2">
      <c r="A64" s="97">
        <f>A65+A66</f>
        <v>0</v>
      </c>
      <c r="B64" s="102" t="s">
        <v>121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</row>
    <row r="65" spans="1:245" s="105" customFormat="1" ht="12.75" x14ac:dyDescent="0.2">
      <c r="A65" s="103">
        <v>-26.2</v>
      </c>
      <c r="B65" s="86" t="s">
        <v>29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</row>
    <row r="66" spans="1:245" s="105" customFormat="1" ht="12.75" x14ac:dyDescent="0.2">
      <c r="A66" s="103">
        <v>26.2</v>
      </c>
      <c r="B66" s="86" t="s">
        <v>28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</row>
    <row r="67" spans="1:245" s="13" customFormat="1" ht="15.75" x14ac:dyDescent="0.2">
      <c r="A67" s="129">
        <f>A18+A36+A46</f>
        <v>4.4053649617126212E-13</v>
      </c>
      <c r="B67" s="29" t="s">
        <v>11</v>
      </c>
    </row>
    <row r="68" spans="1:245" s="13" customFormat="1" ht="23.45" customHeight="1" x14ac:dyDescent="0.2">
      <c r="A68" s="106">
        <f>A17+A67</f>
        <v>56953.8</v>
      </c>
      <c r="B68" s="41" t="s">
        <v>6</v>
      </c>
      <c r="C68" s="158"/>
      <c r="E68" s="44"/>
    </row>
    <row r="69" spans="1:245" x14ac:dyDescent="0.2">
      <c r="A69" s="141"/>
      <c r="B69" s="42"/>
      <c r="C69" s="153"/>
    </row>
    <row r="70" spans="1:245" ht="12.75" x14ac:dyDescent="0.2">
      <c r="A70" s="46"/>
      <c r="B70" s="9"/>
    </row>
    <row r="71" spans="1:245" x14ac:dyDescent="0.2">
      <c r="A71" s="46"/>
    </row>
    <row r="72" spans="1:245" ht="12.75" x14ac:dyDescent="0.2">
      <c r="A72" s="2"/>
      <c r="B72" s="2"/>
    </row>
    <row r="73" spans="1:245" ht="12.75" x14ac:dyDescent="0.2">
      <c r="A73" s="2"/>
      <c r="B73" s="2"/>
    </row>
    <row r="74" spans="1:245" ht="12.75" x14ac:dyDescent="0.2">
      <c r="A74" s="2"/>
      <c r="B74" s="2"/>
    </row>
    <row r="75" spans="1:245" ht="12.75" x14ac:dyDescent="0.2">
      <c r="A75" s="2"/>
      <c r="B75" s="2"/>
    </row>
    <row r="76" spans="1:245" ht="12.75" x14ac:dyDescent="0.2">
      <c r="A76" s="2"/>
      <c r="B76" s="2"/>
    </row>
    <row r="77" spans="1:245" ht="12.75" x14ac:dyDescent="0.2">
      <c r="A77" s="2"/>
      <c r="B77" s="2"/>
    </row>
    <row r="78" spans="1:245" ht="12.75" x14ac:dyDescent="0.2">
      <c r="A78" s="2"/>
      <c r="B78" s="2"/>
    </row>
    <row r="79" spans="1:245" ht="12.75" x14ac:dyDescent="0.2">
      <c r="A79" s="2"/>
      <c r="B79" s="2"/>
    </row>
    <row r="80" spans="1:245" ht="12.75" x14ac:dyDescent="0.2">
      <c r="A80" s="2"/>
      <c r="B80" s="2"/>
    </row>
    <row r="81" spans="1:2" ht="12.75" x14ac:dyDescent="0.2">
      <c r="A81" s="2"/>
      <c r="B81" s="2"/>
    </row>
    <row r="82" spans="1:2" ht="12.75" x14ac:dyDescent="0.2">
      <c r="A82" s="2"/>
      <c r="B82" s="2"/>
    </row>
    <row r="83" spans="1:2" ht="12.75" x14ac:dyDescent="0.2">
      <c r="A83" s="2"/>
      <c r="B83" s="2"/>
    </row>
    <row r="84" spans="1:2" ht="12.75" x14ac:dyDescent="0.2">
      <c r="A84" s="2"/>
      <c r="B84" s="2"/>
    </row>
    <row r="85" spans="1:2" ht="12.75" x14ac:dyDescent="0.2">
      <c r="A85" s="2"/>
      <c r="B85" s="2"/>
    </row>
    <row r="86" spans="1:2" ht="12.75" x14ac:dyDescent="0.2">
      <c r="A86" s="2"/>
      <c r="B86" s="2"/>
    </row>
    <row r="87" spans="1:2" ht="12.75" x14ac:dyDescent="0.2">
      <c r="A87" s="2"/>
      <c r="B87" s="2"/>
    </row>
    <row r="88" spans="1:2" ht="12.75" x14ac:dyDescent="0.2">
      <c r="A88" s="2"/>
      <c r="B88" s="2"/>
    </row>
    <row r="89" spans="1:2" ht="12.75" x14ac:dyDescent="0.2">
      <c r="A89" s="2"/>
      <c r="B89" s="2"/>
    </row>
    <row r="90" spans="1:2" ht="12.75" x14ac:dyDescent="0.2">
      <c r="A90" s="2"/>
      <c r="B90" s="2"/>
    </row>
    <row r="91" spans="1:2" ht="12.75" x14ac:dyDescent="0.2">
      <c r="A91" s="2"/>
      <c r="B91" s="2"/>
    </row>
    <row r="92" spans="1:2" ht="12.75" x14ac:dyDescent="0.2">
      <c r="A92" s="2"/>
      <c r="B92" s="2"/>
    </row>
    <row r="93" spans="1:2" ht="12.75" x14ac:dyDescent="0.2">
      <c r="A93" s="2"/>
      <c r="B93" s="2"/>
    </row>
    <row r="94" spans="1:2" ht="12.75" x14ac:dyDescent="0.2">
      <c r="A94" s="2"/>
      <c r="B94" s="2"/>
    </row>
    <row r="95" spans="1:2" ht="12.75" x14ac:dyDescent="0.2">
      <c r="A95" s="2"/>
      <c r="B95" s="2"/>
    </row>
    <row r="96" spans="1:2" ht="12.75" x14ac:dyDescent="0.2">
      <c r="A96" s="2"/>
      <c r="B96" s="2"/>
    </row>
    <row r="97" spans="1:2" ht="12.75" x14ac:dyDescent="0.2">
      <c r="A97" s="2"/>
      <c r="B97" s="2"/>
    </row>
    <row r="98" spans="1:2" ht="12.75" x14ac:dyDescent="0.2">
      <c r="A98" s="2"/>
      <c r="B98" s="2"/>
    </row>
    <row r="99" spans="1:2" ht="12.75" x14ac:dyDescent="0.2">
      <c r="A99" s="2"/>
      <c r="B99" s="2"/>
    </row>
    <row r="100" spans="1:2" ht="12.75" x14ac:dyDescent="0.2">
      <c r="A100" s="2"/>
      <c r="B100" s="2"/>
    </row>
    <row r="101" spans="1:2" ht="12.75" x14ac:dyDescent="0.2">
      <c r="A101" s="2"/>
      <c r="B101" s="2"/>
    </row>
    <row r="102" spans="1:2" ht="12.75" x14ac:dyDescent="0.2">
      <c r="A102" s="2"/>
      <c r="B102" s="2"/>
    </row>
    <row r="103" spans="1:2" ht="12.75" x14ac:dyDescent="0.2">
      <c r="A103" s="2"/>
      <c r="B103" s="2"/>
    </row>
    <row r="104" spans="1:2" ht="12.75" x14ac:dyDescent="0.2">
      <c r="A104" s="2"/>
      <c r="B104" s="2"/>
    </row>
    <row r="105" spans="1:2" ht="12.75" x14ac:dyDescent="0.2">
      <c r="A105" s="2"/>
      <c r="B105" s="2"/>
    </row>
    <row r="106" spans="1:2" ht="12.75" x14ac:dyDescent="0.2">
      <c r="A106" s="2"/>
      <c r="B106" s="2"/>
    </row>
    <row r="107" spans="1:2" ht="12.75" x14ac:dyDescent="0.2">
      <c r="A107" s="2"/>
      <c r="B107" s="2"/>
    </row>
    <row r="108" spans="1:2" ht="12.75" x14ac:dyDescent="0.2">
      <c r="A108" s="2"/>
      <c r="B108" s="2"/>
    </row>
    <row r="109" spans="1:2" ht="12.75" x14ac:dyDescent="0.2">
      <c r="A109" s="2"/>
      <c r="B109" s="2"/>
    </row>
    <row r="110" spans="1:2" ht="12.75" x14ac:dyDescent="0.2">
      <c r="A110" s="2"/>
      <c r="B110" s="2"/>
    </row>
    <row r="111" spans="1:2" ht="12.75" x14ac:dyDescent="0.2">
      <c r="A111" s="2"/>
      <c r="B111" s="2"/>
    </row>
    <row r="112" spans="1:2" ht="12.75" x14ac:dyDescent="0.2">
      <c r="A112" s="2"/>
      <c r="B112" s="2"/>
    </row>
    <row r="113" spans="1:2" ht="12.75" x14ac:dyDescent="0.2">
      <c r="A113" s="2"/>
      <c r="B113" s="2"/>
    </row>
    <row r="114" spans="1:2" ht="12.75" x14ac:dyDescent="0.2">
      <c r="A114" s="2"/>
      <c r="B114" s="2"/>
    </row>
    <row r="115" spans="1:2" ht="12.75" x14ac:dyDescent="0.2">
      <c r="A115" s="2"/>
      <c r="B115" s="2"/>
    </row>
    <row r="116" spans="1:2" ht="12.75" x14ac:dyDescent="0.2">
      <c r="A116" s="2"/>
      <c r="B116" s="2"/>
    </row>
    <row r="117" spans="1:2" ht="12.75" x14ac:dyDescent="0.2">
      <c r="A117" s="2"/>
      <c r="B117" s="2"/>
    </row>
    <row r="118" spans="1:2" ht="12.75" x14ac:dyDescent="0.2">
      <c r="A118" s="2"/>
      <c r="B118" s="2"/>
    </row>
    <row r="119" spans="1:2" ht="12.75" x14ac:dyDescent="0.2">
      <c r="A119" s="2"/>
      <c r="B119" s="2"/>
    </row>
    <row r="120" spans="1:2" ht="12.75" x14ac:dyDescent="0.2">
      <c r="A120" s="2"/>
      <c r="B120" s="2"/>
    </row>
    <row r="121" spans="1:2" ht="12.75" x14ac:dyDescent="0.2">
      <c r="A121" s="2"/>
      <c r="B121" s="2"/>
    </row>
    <row r="122" spans="1:2" ht="12.75" x14ac:dyDescent="0.2">
      <c r="A122" s="2"/>
      <c r="B122" s="2"/>
    </row>
    <row r="123" spans="1:2" ht="12.75" x14ac:dyDescent="0.2">
      <c r="A123" s="2"/>
      <c r="B123" s="2"/>
    </row>
    <row r="124" spans="1:2" ht="12.75" x14ac:dyDescent="0.2">
      <c r="A124" s="2"/>
      <c r="B124" s="2"/>
    </row>
    <row r="125" spans="1:2" ht="12.75" x14ac:dyDescent="0.2">
      <c r="A125" s="2"/>
      <c r="B125" s="2"/>
    </row>
    <row r="126" spans="1:2" ht="12.75" x14ac:dyDescent="0.2">
      <c r="A126" s="2"/>
      <c r="B126" s="2"/>
    </row>
    <row r="127" spans="1:2" ht="12.75" x14ac:dyDescent="0.2">
      <c r="A127" s="2"/>
      <c r="B127" s="2"/>
    </row>
    <row r="128" spans="1:2" ht="12.75" x14ac:dyDescent="0.2">
      <c r="A128" s="2"/>
      <c r="B128" s="2"/>
    </row>
    <row r="129" spans="1:2" ht="12.75" x14ac:dyDescent="0.2">
      <c r="A129" s="2"/>
      <c r="B129" s="2"/>
    </row>
    <row r="130" spans="1:2" ht="12.75" x14ac:dyDescent="0.2">
      <c r="A130" s="2"/>
      <c r="B130" s="2"/>
    </row>
    <row r="131" spans="1:2" ht="12.75" x14ac:dyDescent="0.2">
      <c r="A131" s="2"/>
      <c r="B131" s="2"/>
    </row>
    <row r="132" spans="1:2" ht="12.75" x14ac:dyDescent="0.2">
      <c r="A132" s="2"/>
      <c r="B132" s="2"/>
    </row>
    <row r="133" spans="1:2" ht="12.75" x14ac:dyDescent="0.2">
      <c r="A133" s="2"/>
      <c r="B133" s="2"/>
    </row>
    <row r="134" spans="1:2" ht="12.75" x14ac:dyDescent="0.2">
      <c r="A134" s="2"/>
      <c r="B134" s="2"/>
    </row>
    <row r="135" spans="1:2" ht="12.75" x14ac:dyDescent="0.2">
      <c r="A135" s="2"/>
      <c r="B135" s="2"/>
    </row>
    <row r="136" spans="1:2" ht="12.75" x14ac:dyDescent="0.2">
      <c r="A136" s="2"/>
      <c r="B136" s="2"/>
    </row>
    <row r="137" spans="1:2" ht="12.75" x14ac:dyDescent="0.2">
      <c r="A137" s="2"/>
      <c r="B137" s="2"/>
    </row>
    <row r="138" spans="1:2" ht="12.75" x14ac:dyDescent="0.2">
      <c r="A138" s="2"/>
      <c r="B138" s="2"/>
    </row>
    <row r="139" spans="1:2" ht="12.75" x14ac:dyDescent="0.2">
      <c r="A139" s="2"/>
      <c r="B139" s="2"/>
    </row>
    <row r="140" spans="1:2" ht="12.75" x14ac:dyDescent="0.2">
      <c r="A140" s="2"/>
      <c r="B140" s="2"/>
    </row>
    <row r="141" spans="1:2" ht="12.75" x14ac:dyDescent="0.2">
      <c r="A141" s="2"/>
      <c r="B141" s="2"/>
    </row>
    <row r="142" spans="1:2" ht="12.75" x14ac:dyDescent="0.2">
      <c r="A142" s="2"/>
      <c r="B142" s="2"/>
    </row>
    <row r="143" spans="1:2" ht="12.75" x14ac:dyDescent="0.2">
      <c r="A143" s="2"/>
      <c r="B143" s="2"/>
    </row>
    <row r="144" spans="1:2" ht="12.75" x14ac:dyDescent="0.2">
      <c r="A144" s="2"/>
      <c r="B144" s="2"/>
    </row>
    <row r="145" spans="1:2" ht="12.75" x14ac:dyDescent="0.2">
      <c r="A145" s="2"/>
      <c r="B145" s="2"/>
    </row>
    <row r="146" spans="1:2" ht="12.75" x14ac:dyDescent="0.2">
      <c r="A146" s="2"/>
      <c r="B146" s="2"/>
    </row>
    <row r="147" spans="1:2" ht="12.75" x14ac:dyDescent="0.2">
      <c r="A147" s="2"/>
      <c r="B147" s="2"/>
    </row>
    <row r="148" spans="1:2" ht="12.75" x14ac:dyDescent="0.2">
      <c r="A148" s="2"/>
      <c r="B148" s="2"/>
    </row>
    <row r="149" spans="1:2" ht="12.75" x14ac:dyDescent="0.2">
      <c r="A149" s="2"/>
      <c r="B149" s="2"/>
    </row>
    <row r="150" spans="1:2" ht="12.75" x14ac:dyDescent="0.2">
      <c r="A150" s="2"/>
      <c r="B150" s="2"/>
    </row>
    <row r="151" spans="1:2" ht="12.75" x14ac:dyDescent="0.2">
      <c r="A151" s="2"/>
      <c r="B151" s="2"/>
    </row>
    <row r="152" spans="1:2" ht="12.75" x14ac:dyDescent="0.2">
      <c r="A152" s="2"/>
      <c r="B152" s="2"/>
    </row>
    <row r="153" spans="1:2" ht="12.75" x14ac:dyDescent="0.2">
      <c r="A153" s="2"/>
      <c r="B153" s="2"/>
    </row>
    <row r="154" spans="1:2" ht="12.75" x14ac:dyDescent="0.2">
      <c r="A154" s="2"/>
      <c r="B154" s="2"/>
    </row>
    <row r="155" spans="1:2" ht="12.75" x14ac:dyDescent="0.2">
      <c r="A155" s="2"/>
      <c r="B155" s="2"/>
    </row>
    <row r="156" spans="1:2" ht="12.75" x14ac:dyDescent="0.2">
      <c r="A156" s="2"/>
      <c r="B156" s="2"/>
    </row>
    <row r="157" spans="1:2" ht="12.75" x14ac:dyDescent="0.2">
      <c r="A157" s="2"/>
      <c r="B157" s="2"/>
    </row>
    <row r="158" spans="1:2" ht="12.75" x14ac:dyDescent="0.2">
      <c r="A158" s="2"/>
      <c r="B158" s="2"/>
    </row>
    <row r="159" spans="1:2" ht="12.75" x14ac:dyDescent="0.2">
      <c r="A159" s="2"/>
      <c r="B159" s="2"/>
    </row>
    <row r="160" spans="1:2" ht="12.75" x14ac:dyDescent="0.2">
      <c r="A160" s="2"/>
      <c r="B160" s="2"/>
    </row>
    <row r="161" spans="1:2" ht="12.75" x14ac:dyDescent="0.2">
      <c r="A161" s="2"/>
      <c r="B161" s="2"/>
    </row>
    <row r="162" spans="1:2" ht="12.75" x14ac:dyDescent="0.2">
      <c r="A162" s="2"/>
      <c r="B162" s="2"/>
    </row>
    <row r="163" spans="1:2" ht="12.75" x14ac:dyDescent="0.2">
      <c r="A163" s="2"/>
      <c r="B163" s="2"/>
    </row>
    <row r="164" spans="1:2" ht="12.75" x14ac:dyDescent="0.2">
      <c r="A164" s="2"/>
      <c r="B164" s="2"/>
    </row>
    <row r="165" spans="1:2" ht="12.75" x14ac:dyDescent="0.2">
      <c r="A165" s="2"/>
      <c r="B165" s="2"/>
    </row>
    <row r="166" spans="1:2" ht="12.75" x14ac:dyDescent="0.2">
      <c r="A166" s="2"/>
      <c r="B166" s="2"/>
    </row>
    <row r="167" spans="1:2" ht="12.75" x14ac:dyDescent="0.2">
      <c r="A167" s="2"/>
      <c r="B167" s="2"/>
    </row>
    <row r="168" spans="1:2" ht="12.75" x14ac:dyDescent="0.2">
      <c r="A168" s="2"/>
      <c r="B168" s="2"/>
    </row>
    <row r="169" spans="1:2" ht="12.75" x14ac:dyDescent="0.2">
      <c r="A169" s="2"/>
      <c r="B169" s="2"/>
    </row>
    <row r="170" spans="1:2" ht="12.75" x14ac:dyDescent="0.2">
      <c r="A170" s="2"/>
      <c r="B170" s="2"/>
    </row>
    <row r="171" spans="1:2" ht="12.75" x14ac:dyDescent="0.2">
      <c r="A171" s="2"/>
      <c r="B171" s="2"/>
    </row>
    <row r="172" spans="1:2" ht="12.75" x14ac:dyDescent="0.2">
      <c r="A172" s="2"/>
      <c r="B172" s="2"/>
    </row>
    <row r="173" spans="1:2" ht="12.75" x14ac:dyDescent="0.2">
      <c r="A173" s="2"/>
      <c r="B173" s="2"/>
    </row>
    <row r="174" spans="1:2" ht="12.75" x14ac:dyDescent="0.2">
      <c r="A174" s="2"/>
      <c r="B174" s="2"/>
    </row>
    <row r="175" spans="1:2" ht="12.75" x14ac:dyDescent="0.2">
      <c r="A175" s="2"/>
      <c r="B175" s="2"/>
    </row>
    <row r="176" spans="1:2" ht="12.75" x14ac:dyDescent="0.2">
      <c r="A176" s="2"/>
      <c r="B176" s="2"/>
    </row>
    <row r="177" spans="1:2" ht="12.75" x14ac:dyDescent="0.2">
      <c r="A177" s="2"/>
      <c r="B177" s="2"/>
    </row>
    <row r="178" spans="1:2" ht="12.75" x14ac:dyDescent="0.2">
      <c r="A178" s="2"/>
      <c r="B178" s="2"/>
    </row>
    <row r="179" spans="1:2" ht="12.75" x14ac:dyDescent="0.2">
      <c r="A179" s="2"/>
      <c r="B179" s="2"/>
    </row>
    <row r="180" spans="1:2" ht="12.75" x14ac:dyDescent="0.2">
      <c r="A180" s="2"/>
      <c r="B180" s="2"/>
    </row>
    <row r="181" spans="1:2" ht="12.75" x14ac:dyDescent="0.2">
      <c r="A181" s="2"/>
      <c r="B181" s="2"/>
    </row>
    <row r="182" spans="1:2" ht="12.75" x14ac:dyDescent="0.2">
      <c r="A182" s="2"/>
      <c r="B182" s="2"/>
    </row>
    <row r="183" spans="1:2" ht="12.75" x14ac:dyDescent="0.2">
      <c r="A183" s="2"/>
      <c r="B183" s="2"/>
    </row>
    <row r="184" spans="1:2" ht="12.75" x14ac:dyDescent="0.2">
      <c r="A184" s="2"/>
      <c r="B184" s="2"/>
    </row>
    <row r="185" spans="1:2" ht="12.75" x14ac:dyDescent="0.2">
      <c r="A185" s="2"/>
      <c r="B185" s="2"/>
    </row>
    <row r="186" spans="1:2" ht="12.75" x14ac:dyDescent="0.2">
      <c r="A186" s="2"/>
      <c r="B186" s="2"/>
    </row>
    <row r="187" spans="1:2" ht="12.75" x14ac:dyDescent="0.2">
      <c r="A187" s="2"/>
      <c r="B187" s="2"/>
    </row>
    <row r="188" spans="1:2" ht="12.75" x14ac:dyDescent="0.2">
      <c r="A188" s="2"/>
      <c r="B188" s="2"/>
    </row>
    <row r="189" spans="1:2" ht="12.75" x14ac:dyDescent="0.2">
      <c r="A189" s="2"/>
      <c r="B189" s="2"/>
    </row>
    <row r="190" spans="1:2" ht="12.75" x14ac:dyDescent="0.2">
      <c r="A190" s="2"/>
      <c r="B190" s="2"/>
    </row>
    <row r="191" spans="1:2" ht="12.75" x14ac:dyDescent="0.2">
      <c r="A191" s="2"/>
      <c r="B191" s="2"/>
    </row>
    <row r="192" spans="1:2" ht="12.75" x14ac:dyDescent="0.2">
      <c r="A192" s="2"/>
      <c r="B192" s="2"/>
    </row>
    <row r="193" spans="1:2" ht="12.75" x14ac:dyDescent="0.2">
      <c r="A193" s="2"/>
      <c r="B193" s="2"/>
    </row>
    <row r="194" spans="1:2" ht="12.75" x14ac:dyDescent="0.2">
      <c r="A194" s="2"/>
      <c r="B194" s="2"/>
    </row>
    <row r="195" spans="1:2" ht="12.75" x14ac:dyDescent="0.2">
      <c r="A195" s="2"/>
      <c r="B195" s="2"/>
    </row>
    <row r="196" spans="1:2" ht="12.75" x14ac:dyDescent="0.2">
      <c r="A196" s="2"/>
      <c r="B196" s="2"/>
    </row>
    <row r="197" spans="1:2" ht="12.75" x14ac:dyDescent="0.2">
      <c r="A197" s="2"/>
      <c r="B197" s="2"/>
    </row>
    <row r="198" spans="1:2" ht="12.75" x14ac:dyDescent="0.2">
      <c r="A198" s="2"/>
      <c r="B198" s="2"/>
    </row>
    <row r="199" spans="1:2" ht="12.75" x14ac:dyDescent="0.2">
      <c r="A199" s="2"/>
      <c r="B199" s="2"/>
    </row>
    <row r="200" spans="1:2" ht="12.75" x14ac:dyDescent="0.2">
      <c r="A200" s="2"/>
      <c r="B200" s="2"/>
    </row>
    <row r="201" spans="1:2" ht="12.75" x14ac:dyDescent="0.2">
      <c r="A201" s="2"/>
      <c r="B201" s="2"/>
    </row>
    <row r="202" spans="1:2" ht="12.75" x14ac:dyDescent="0.2">
      <c r="A202" s="2"/>
      <c r="B202" s="2"/>
    </row>
    <row r="203" spans="1:2" ht="12.75" x14ac:dyDescent="0.2">
      <c r="A203" s="2"/>
      <c r="B203" s="2"/>
    </row>
    <row r="204" spans="1:2" ht="12.75" x14ac:dyDescent="0.2">
      <c r="A204" s="2"/>
      <c r="B204" s="2"/>
    </row>
    <row r="205" spans="1:2" ht="12.75" x14ac:dyDescent="0.2">
      <c r="A205" s="2"/>
      <c r="B205" s="2"/>
    </row>
    <row r="206" spans="1:2" ht="12.75" x14ac:dyDescent="0.2">
      <c r="A206" s="2"/>
      <c r="B206" s="2"/>
    </row>
    <row r="207" spans="1:2" ht="12.75" x14ac:dyDescent="0.2">
      <c r="A207" s="2"/>
      <c r="B207" s="2"/>
    </row>
    <row r="208" spans="1:2" ht="12.75" x14ac:dyDescent="0.2">
      <c r="A208" s="2"/>
      <c r="B208" s="2"/>
    </row>
    <row r="209" spans="1:2" ht="12.75" x14ac:dyDescent="0.2">
      <c r="A209" s="2"/>
      <c r="B209" s="2"/>
    </row>
    <row r="210" spans="1:2" ht="12.75" x14ac:dyDescent="0.2">
      <c r="A210" s="2"/>
      <c r="B210" s="2"/>
    </row>
    <row r="211" spans="1:2" ht="12.75" x14ac:dyDescent="0.2">
      <c r="A211" s="2"/>
      <c r="B211" s="2"/>
    </row>
    <row r="212" spans="1:2" ht="12.75" x14ac:dyDescent="0.2">
      <c r="A212" s="2"/>
      <c r="B212" s="2"/>
    </row>
    <row r="213" spans="1:2" ht="12.75" x14ac:dyDescent="0.2">
      <c r="A213" s="2"/>
      <c r="B213" s="2"/>
    </row>
    <row r="214" spans="1:2" ht="12.75" x14ac:dyDescent="0.2">
      <c r="A214" s="2"/>
      <c r="B214" s="2"/>
    </row>
    <row r="215" spans="1:2" ht="12.75" x14ac:dyDescent="0.2">
      <c r="A215" s="2"/>
      <c r="B215" s="2"/>
    </row>
    <row r="216" spans="1:2" ht="12.75" x14ac:dyDescent="0.2">
      <c r="A216" s="2"/>
      <c r="B216" s="2"/>
    </row>
    <row r="217" spans="1:2" ht="12.75" x14ac:dyDescent="0.2">
      <c r="A217" s="2"/>
      <c r="B217" s="2"/>
    </row>
    <row r="218" spans="1:2" ht="12.75" x14ac:dyDescent="0.2">
      <c r="A218" s="2"/>
      <c r="B218" s="2"/>
    </row>
    <row r="219" spans="1:2" ht="12.75" x14ac:dyDescent="0.2">
      <c r="A219" s="2"/>
      <c r="B219" s="2"/>
    </row>
    <row r="220" spans="1:2" ht="12.75" x14ac:dyDescent="0.2">
      <c r="A220" s="2"/>
      <c r="B220" s="2"/>
    </row>
    <row r="221" spans="1:2" ht="12.75" x14ac:dyDescent="0.2">
      <c r="A221" s="2"/>
      <c r="B221" s="2"/>
    </row>
    <row r="222" spans="1:2" ht="12.75" x14ac:dyDescent="0.2">
      <c r="A222" s="2"/>
      <c r="B222" s="2"/>
    </row>
    <row r="223" spans="1:2" ht="12.75" x14ac:dyDescent="0.2">
      <c r="A223" s="2"/>
      <c r="B223" s="2"/>
    </row>
    <row r="224" spans="1:2" ht="12.75" x14ac:dyDescent="0.2">
      <c r="A224" s="2"/>
      <c r="B224" s="2"/>
    </row>
    <row r="225" spans="1:2" ht="12.75" x14ac:dyDescent="0.2">
      <c r="A225" s="2"/>
      <c r="B225" s="2"/>
    </row>
    <row r="226" spans="1:2" ht="12.75" x14ac:dyDescent="0.2">
      <c r="A226" s="2"/>
      <c r="B226" s="2"/>
    </row>
    <row r="227" spans="1:2" ht="12.75" x14ac:dyDescent="0.2">
      <c r="A227" s="2"/>
      <c r="B227" s="2"/>
    </row>
    <row r="228" spans="1:2" ht="12.75" x14ac:dyDescent="0.2">
      <c r="A228" s="2"/>
      <c r="B228" s="2"/>
    </row>
    <row r="229" spans="1:2" ht="12.75" x14ac:dyDescent="0.2">
      <c r="A229" s="2"/>
      <c r="B229" s="2"/>
    </row>
    <row r="230" spans="1:2" ht="12.75" x14ac:dyDescent="0.2">
      <c r="A230" s="2"/>
      <c r="B230" s="2"/>
    </row>
    <row r="231" spans="1:2" ht="12.75" x14ac:dyDescent="0.2">
      <c r="A231" s="2"/>
      <c r="B231" s="2"/>
    </row>
    <row r="232" spans="1:2" ht="12.75" x14ac:dyDescent="0.2">
      <c r="A232" s="2"/>
      <c r="B232" s="2"/>
    </row>
    <row r="233" spans="1:2" ht="12.75" x14ac:dyDescent="0.2">
      <c r="A233" s="2"/>
      <c r="B233" s="2"/>
    </row>
    <row r="234" spans="1:2" ht="12.75" x14ac:dyDescent="0.2">
      <c r="A234" s="2"/>
      <c r="B234" s="2"/>
    </row>
    <row r="235" spans="1:2" ht="12.75" x14ac:dyDescent="0.2">
      <c r="A235" s="2"/>
      <c r="B235" s="2"/>
    </row>
    <row r="236" spans="1:2" ht="12.75" x14ac:dyDescent="0.2">
      <c r="A236" s="2"/>
      <c r="B236" s="2"/>
    </row>
    <row r="237" spans="1:2" ht="12.75" x14ac:dyDescent="0.2">
      <c r="A237" s="2"/>
      <c r="B237" s="2"/>
    </row>
    <row r="238" spans="1:2" ht="12.75" x14ac:dyDescent="0.2">
      <c r="A238" s="2"/>
      <c r="B238" s="2"/>
    </row>
    <row r="239" spans="1:2" ht="12.75" x14ac:dyDescent="0.2">
      <c r="A239" s="2"/>
      <c r="B239" s="2"/>
    </row>
    <row r="240" spans="1:2" ht="12.75" x14ac:dyDescent="0.2">
      <c r="A240" s="2"/>
      <c r="B240" s="2"/>
    </row>
    <row r="241" spans="1:2" ht="12.75" x14ac:dyDescent="0.2">
      <c r="A241" s="2"/>
      <c r="B241" s="2"/>
    </row>
    <row r="242" spans="1:2" ht="12.75" x14ac:dyDescent="0.2">
      <c r="A242" s="2"/>
      <c r="B242" s="2"/>
    </row>
    <row r="243" spans="1:2" ht="12.75" x14ac:dyDescent="0.2">
      <c r="A243" s="2"/>
      <c r="B243" s="2"/>
    </row>
    <row r="244" spans="1:2" ht="12.75" x14ac:dyDescent="0.2">
      <c r="A244" s="2"/>
      <c r="B244" s="2"/>
    </row>
    <row r="245" spans="1:2" ht="12.75" x14ac:dyDescent="0.2">
      <c r="A245" s="2"/>
      <c r="B245" s="2"/>
    </row>
    <row r="246" spans="1:2" ht="12.75" x14ac:dyDescent="0.2">
      <c r="A246" s="2"/>
      <c r="B246" s="2"/>
    </row>
    <row r="247" spans="1:2" ht="12.75" x14ac:dyDescent="0.2">
      <c r="A247" s="2"/>
      <c r="B247" s="2"/>
    </row>
    <row r="248" spans="1:2" ht="12.75" x14ac:dyDescent="0.2">
      <c r="A248" s="2"/>
      <c r="B248" s="2"/>
    </row>
    <row r="249" spans="1:2" ht="12.75" x14ac:dyDescent="0.2">
      <c r="A249" s="2"/>
      <c r="B249" s="2"/>
    </row>
    <row r="250" spans="1:2" ht="12.75" x14ac:dyDescent="0.2">
      <c r="A250" s="2"/>
      <c r="B250" s="2"/>
    </row>
    <row r="251" spans="1:2" ht="12.75" x14ac:dyDescent="0.2">
      <c r="A251" s="2"/>
      <c r="B251" s="2"/>
    </row>
    <row r="252" spans="1:2" ht="12.75" x14ac:dyDescent="0.2">
      <c r="A252" s="2"/>
      <c r="B252" s="2"/>
    </row>
    <row r="253" spans="1:2" ht="12.75" x14ac:dyDescent="0.2">
      <c r="A253" s="2"/>
      <c r="B253" s="2"/>
    </row>
    <row r="254" spans="1:2" ht="12.75" x14ac:dyDescent="0.2">
      <c r="A254" s="2"/>
      <c r="B254" s="2"/>
    </row>
    <row r="255" spans="1:2" ht="12.75" x14ac:dyDescent="0.2">
      <c r="A255" s="2"/>
      <c r="B255" s="2"/>
    </row>
    <row r="256" spans="1:2" ht="12.75" x14ac:dyDescent="0.2">
      <c r="A256" s="2"/>
      <c r="B256" s="2"/>
    </row>
    <row r="257" spans="1:2" ht="12.75" x14ac:dyDescent="0.2">
      <c r="A257" s="2"/>
      <c r="B257" s="2"/>
    </row>
    <row r="258" spans="1:2" ht="12.75" x14ac:dyDescent="0.2">
      <c r="A258" s="2"/>
      <c r="B258" s="2"/>
    </row>
    <row r="259" spans="1:2" ht="12.75" x14ac:dyDescent="0.2">
      <c r="A259" s="2"/>
      <c r="B259" s="2"/>
    </row>
    <row r="260" spans="1:2" ht="12.75" x14ac:dyDescent="0.2">
      <c r="A260" s="2"/>
      <c r="B260" s="2"/>
    </row>
    <row r="261" spans="1:2" ht="12.75" x14ac:dyDescent="0.2">
      <c r="A261" s="2"/>
      <c r="B261" s="2"/>
    </row>
    <row r="262" spans="1:2" ht="12.75" x14ac:dyDescent="0.2">
      <c r="A262" s="2"/>
      <c r="B262" s="2"/>
    </row>
    <row r="263" spans="1:2" ht="12.75" x14ac:dyDescent="0.2">
      <c r="A263" s="2"/>
      <c r="B263" s="2"/>
    </row>
    <row r="264" spans="1:2" ht="12.75" x14ac:dyDescent="0.2">
      <c r="A264" s="2"/>
      <c r="B264" s="2"/>
    </row>
    <row r="265" spans="1:2" ht="12.75" x14ac:dyDescent="0.2">
      <c r="A265" s="2"/>
      <c r="B265" s="2"/>
    </row>
    <row r="266" spans="1:2" ht="12.75" x14ac:dyDescent="0.2">
      <c r="A266" s="2"/>
      <c r="B266" s="2"/>
    </row>
    <row r="267" spans="1:2" ht="12.75" x14ac:dyDescent="0.2">
      <c r="A267" s="2"/>
      <c r="B267" s="2"/>
    </row>
    <row r="268" spans="1:2" ht="12.75" x14ac:dyDescent="0.2">
      <c r="A268" s="2"/>
      <c r="B268" s="2"/>
    </row>
    <row r="269" spans="1:2" ht="12.75" x14ac:dyDescent="0.2">
      <c r="A269" s="2"/>
      <c r="B269" s="2"/>
    </row>
    <row r="270" spans="1:2" ht="12.75" x14ac:dyDescent="0.2">
      <c r="A270" s="2"/>
      <c r="B270" s="2"/>
    </row>
    <row r="271" spans="1:2" ht="12.75" x14ac:dyDescent="0.2">
      <c r="A271" s="2"/>
      <c r="B271" s="2"/>
    </row>
    <row r="272" spans="1:2" ht="12.75" x14ac:dyDescent="0.2">
      <c r="A272" s="2"/>
      <c r="B272" s="2"/>
    </row>
    <row r="273" spans="1:2" ht="12.75" x14ac:dyDescent="0.2">
      <c r="A273" s="2"/>
      <c r="B273" s="2"/>
    </row>
    <row r="274" spans="1:2" ht="12.75" x14ac:dyDescent="0.2">
      <c r="A274" s="2"/>
      <c r="B274" s="2"/>
    </row>
    <row r="275" spans="1:2" ht="12.75" x14ac:dyDescent="0.2">
      <c r="A275" s="2"/>
      <c r="B275" s="2"/>
    </row>
    <row r="276" spans="1:2" ht="12.75" x14ac:dyDescent="0.2">
      <c r="A276" s="2"/>
      <c r="B276" s="2"/>
    </row>
    <row r="277" spans="1:2" ht="12.75" x14ac:dyDescent="0.2">
      <c r="A277" s="2"/>
      <c r="B277" s="2"/>
    </row>
    <row r="278" spans="1:2" ht="12.75" x14ac:dyDescent="0.2">
      <c r="A278" s="2"/>
      <c r="B278" s="2"/>
    </row>
    <row r="279" spans="1:2" ht="12.75" x14ac:dyDescent="0.2">
      <c r="A279" s="2"/>
      <c r="B279" s="2"/>
    </row>
    <row r="280" spans="1:2" ht="12.75" x14ac:dyDescent="0.2">
      <c r="A280" s="2"/>
      <c r="B280" s="2"/>
    </row>
    <row r="281" spans="1:2" ht="12.75" x14ac:dyDescent="0.2">
      <c r="A281" s="2"/>
      <c r="B281" s="2"/>
    </row>
    <row r="282" spans="1:2" ht="12.75" x14ac:dyDescent="0.2">
      <c r="A282" s="2"/>
      <c r="B282" s="2"/>
    </row>
    <row r="283" spans="1:2" ht="12.75" x14ac:dyDescent="0.2">
      <c r="A283" s="2"/>
      <c r="B283" s="2"/>
    </row>
    <row r="284" spans="1:2" ht="12.75" x14ac:dyDescent="0.2">
      <c r="A284" s="2"/>
      <c r="B284" s="2"/>
    </row>
    <row r="285" spans="1:2" ht="12.75" x14ac:dyDescent="0.2">
      <c r="A285" s="2"/>
      <c r="B285" s="2"/>
    </row>
    <row r="286" spans="1:2" ht="12.75" x14ac:dyDescent="0.2">
      <c r="A286" s="2"/>
      <c r="B286" s="2"/>
    </row>
    <row r="287" spans="1:2" ht="12.75" x14ac:dyDescent="0.2">
      <c r="A287" s="2"/>
      <c r="B287" s="2"/>
    </row>
    <row r="288" spans="1:2" ht="12.75" x14ac:dyDescent="0.2">
      <c r="A288" s="2"/>
      <c r="B288" s="2"/>
    </row>
    <row r="289" spans="1:2" ht="12.75" x14ac:dyDescent="0.2">
      <c r="A289" s="2"/>
      <c r="B289" s="2"/>
    </row>
    <row r="290" spans="1:2" ht="12.75" x14ac:dyDescent="0.2">
      <c r="A290" s="2"/>
      <c r="B290" s="2"/>
    </row>
    <row r="291" spans="1:2" ht="12.75" x14ac:dyDescent="0.2">
      <c r="A291" s="2"/>
      <c r="B291" s="2"/>
    </row>
    <row r="292" spans="1:2" ht="12.75" x14ac:dyDescent="0.2">
      <c r="A292" s="2"/>
      <c r="B292" s="2"/>
    </row>
    <row r="293" spans="1:2" ht="12.75" x14ac:dyDescent="0.2">
      <c r="A293" s="2"/>
      <c r="B293" s="2"/>
    </row>
    <row r="294" spans="1:2" ht="12.75" x14ac:dyDescent="0.2">
      <c r="A294" s="2"/>
      <c r="B294" s="2"/>
    </row>
    <row r="295" spans="1:2" ht="12.75" x14ac:dyDescent="0.2">
      <c r="A295" s="2"/>
      <c r="B295" s="2"/>
    </row>
    <row r="296" spans="1:2" ht="12.75" x14ac:dyDescent="0.2">
      <c r="A296" s="2"/>
      <c r="B296" s="2"/>
    </row>
    <row r="297" spans="1:2" ht="12.75" x14ac:dyDescent="0.2">
      <c r="A297" s="2"/>
      <c r="B297" s="2"/>
    </row>
    <row r="298" spans="1:2" ht="12.75" x14ac:dyDescent="0.2">
      <c r="A298" s="2"/>
      <c r="B298" s="2"/>
    </row>
    <row r="299" spans="1:2" ht="12.75" x14ac:dyDescent="0.2">
      <c r="A299" s="2"/>
      <c r="B299" s="2"/>
    </row>
    <row r="300" spans="1:2" ht="12.75" x14ac:dyDescent="0.2">
      <c r="A300" s="2"/>
      <c r="B300" s="2"/>
    </row>
    <row r="301" spans="1:2" ht="12.75" x14ac:dyDescent="0.2">
      <c r="A301" s="2"/>
      <c r="B301" s="2"/>
    </row>
    <row r="302" spans="1:2" ht="12.75" x14ac:dyDescent="0.2">
      <c r="A302" s="2"/>
      <c r="B302" s="2"/>
    </row>
    <row r="303" spans="1:2" ht="12.75" x14ac:dyDescent="0.2">
      <c r="A303" s="2"/>
      <c r="B303" s="2"/>
    </row>
    <row r="304" spans="1:2" ht="12.75" x14ac:dyDescent="0.2">
      <c r="A304" s="2"/>
      <c r="B304" s="2"/>
    </row>
    <row r="305" spans="1:2" ht="12.75" x14ac:dyDescent="0.2">
      <c r="A305" s="2"/>
      <c r="B305" s="2"/>
    </row>
    <row r="306" spans="1:2" ht="12.75" x14ac:dyDescent="0.2">
      <c r="A306" s="2"/>
      <c r="B306" s="2"/>
    </row>
    <row r="307" spans="1:2" ht="12.75" x14ac:dyDescent="0.2">
      <c r="A307" s="2"/>
      <c r="B307" s="2"/>
    </row>
    <row r="308" spans="1:2" ht="12.75" x14ac:dyDescent="0.2">
      <c r="A308" s="2"/>
      <c r="B308" s="2"/>
    </row>
    <row r="309" spans="1:2" ht="12.75" x14ac:dyDescent="0.2">
      <c r="A309" s="2"/>
      <c r="B309" s="2"/>
    </row>
    <row r="310" spans="1:2" ht="12.75" x14ac:dyDescent="0.2">
      <c r="A310" s="2"/>
      <c r="B310" s="2"/>
    </row>
    <row r="311" spans="1:2" ht="12.75" x14ac:dyDescent="0.2">
      <c r="A311" s="2"/>
      <c r="B311" s="2"/>
    </row>
    <row r="312" spans="1:2" ht="12.75" x14ac:dyDescent="0.2">
      <c r="A312" s="2"/>
      <c r="B312" s="2"/>
    </row>
    <row r="313" spans="1:2" ht="12.75" x14ac:dyDescent="0.2">
      <c r="A313" s="2"/>
      <c r="B313" s="2"/>
    </row>
    <row r="314" spans="1:2" ht="12.75" x14ac:dyDescent="0.2">
      <c r="A314" s="2"/>
      <c r="B314" s="2"/>
    </row>
    <row r="315" spans="1:2" ht="12.75" x14ac:dyDescent="0.2">
      <c r="A315" s="2"/>
      <c r="B315" s="2"/>
    </row>
    <row r="316" spans="1:2" ht="12.75" x14ac:dyDescent="0.2">
      <c r="A316" s="2"/>
      <c r="B316" s="2"/>
    </row>
    <row r="317" spans="1:2" ht="12.75" x14ac:dyDescent="0.2">
      <c r="A317" s="2"/>
      <c r="B317" s="2"/>
    </row>
    <row r="318" spans="1:2" ht="12.75" x14ac:dyDescent="0.2">
      <c r="A318" s="2"/>
      <c r="B318" s="2"/>
    </row>
    <row r="319" spans="1:2" ht="12.75" x14ac:dyDescent="0.2">
      <c r="A319" s="2"/>
      <c r="B319" s="2"/>
    </row>
    <row r="320" spans="1:2" ht="12.75" x14ac:dyDescent="0.2">
      <c r="A320" s="2"/>
      <c r="B320" s="2"/>
    </row>
    <row r="321" spans="1:2" ht="12.75" x14ac:dyDescent="0.2">
      <c r="A321" s="2"/>
      <c r="B321" s="2"/>
    </row>
    <row r="322" spans="1:2" ht="12.75" x14ac:dyDescent="0.2">
      <c r="A322" s="2"/>
      <c r="B322" s="2"/>
    </row>
    <row r="323" spans="1:2" ht="12.75" x14ac:dyDescent="0.2">
      <c r="A323" s="2"/>
      <c r="B323" s="2"/>
    </row>
    <row r="324" spans="1:2" ht="12.75" x14ac:dyDescent="0.2">
      <c r="A324" s="2"/>
      <c r="B324" s="2"/>
    </row>
    <row r="325" spans="1:2" ht="12.75" x14ac:dyDescent="0.2">
      <c r="A325" s="2"/>
      <c r="B325" s="2"/>
    </row>
    <row r="326" spans="1:2" ht="12.75" x14ac:dyDescent="0.2">
      <c r="A326" s="2"/>
      <c r="B326" s="2"/>
    </row>
    <row r="327" spans="1:2" ht="12.75" x14ac:dyDescent="0.2">
      <c r="A327" s="2"/>
      <c r="B327" s="2"/>
    </row>
    <row r="328" spans="1:2" ht="12.75" x14ac:dyDescent="0.2">
      <c r="A328" s="2"/>
      <c r="B328" s="2"/>
    </row>
    <row r="329" spans="1:2" ht="12.75" x14ac:dyDescent="0.2">
      <c r="A329" s="2"/>
      <c r="B329" s="2"/>
    </row>
    <row r="330" spans="1:2" ht="12.75" x14ac:dyDescent="0.2">
      <c r="A330" s="2"/>
      <c r="B330" s="2"/>
    </row>
    <row r="331" spans="1:2" ht="12.75" x14ac:dyDescent="0.2">
      <c r="A331" s="2"/>
      <c r="B331" s="2"/>
    </row>
    <row r="332" spans="1:2" ht="12.75" x14ac:dyDescent="0.2">
      <c r="A332" s="2"/>
      <c r="B332" s="2"/>
    </row>
    <row r="333" spans="1:2" ht="12.75" x14ac:dyDescent="0.2">
      <c r="A333" s="2"/>
      <c r="B333" s="2"/>
    </row>
    <row r="334" spans="1:2" ht="12.75" x14ac:dyDescent="0.2">
      <c r="A334" s="2"/>
      <c r="B334" s="2"/>
    </row>
    <row r="335" spans="1:2" ht="12.75" x14ac:dyDescent="0.2">
      <c r="A335" s="2"/>
      <c r="B335" s="2"/>
    </row>
    <row r="336" spans="1:2" ht="12.75" x14ac:dyDescent="0.2">
      <c r="A336" s="2"/>
      <c r="B336" s="2"/>
    </row>
    <row r="337" spans="1:2" ht="12.75" x14ac:dyDescent="0.2">
      <c r="A337" s="2"/>
      <c r="B337" s="2"/>
    </row>
    <row r="338" spans="1:2" ht="12.75" x14ac:dyDescent="0.2">
      <c r="A338" s="2"/>
      <c r="B338" s="2"/>
    </row>
    <row r="339" spans="1:2" ht="12.75" x14ac:dyDescent="0.2">
      <c r="A339" s="2"/>
      <c r="B339" s="2"/>
    </row>
    <row r="340" spans="1:2" ht="12.75" x14ac:dyDescent="0.2">
      <c r="A340" s="2"/>
      <c r="B340" s="2"/>
    </row>
    <row r="341" spans="1:2" ht="12.75" x14ac:dyDescent="0.2">
      <c r="A341" s="2"/>
      <c r="B341" s="2"/>
    </row>
    <row r="342" spans="1:2" ht="12.75" x14ac:dyDescent="0.2">
      <c r="A342" s="2"/>
      <c r="B342" s="2"/>
    </row>
    <row r="343" spans="1:2" ht="12.75" x14ac:dyDescent="0.2">
      <c r="A343" s="2"/>
      <c r="B343" s="2"/>
    </row>
    <row r="344" spans="1:2" ht="12.75" x14ac:dyDescent="0.2">
      <c r="A344" s="2"/>
      <c r="B344" s="2"/>
    </row>
    <row r="345" spans="1:2" ht="12.75" x14ac:dyDescent="0.2">
      <c r="A345" s="2"/>
      <c r="B345" s="2"/>
    </row>
    <row r="346" spans="1:2" ht="12.75" x14ac:dyDescent="0.2">
      <c r="A346" s="2"/>
      <c r="B346" s="2"/>
    </row>
    <row r="347" spans="1:2" ht="12.75" x14ac:dyDescent="0.2">
      <c r="A347" s="2"/>
      <c r="B347" s="2"/>
    </row>
    <row r="348" spans="1:2" ht="12.75" x14ac:dyDescent="0.2">
      <c r="A348" s="2"/>
      <c r="B348" s="2"/>
    </row>
    <row r="349" spans="1:2" ht="12.75" x14ac:dyDescent="0.2">
      <c r="A349" s="2"/>
      <c r="B349" s="2"/>
    </row>
    <row r="350" spans="1:2" ht="12.75" x14ac:dyDescent="0.2">
      <c r="A350" s="2"/>
      <c r="B350" s="2"/>
    </row>
    <row r="351" spans="1:2" ht="12.75" x14ac:dyDescent="0.2">
      <c r="A351" s="2"/>
      <c r="B351" s="2"/>
    </row>
    <row r="352" spans="1:2" ht="12.75" x14ac:dyDescent="0.2">
      <c r="A352" s="2"/>
      <c r="B352" s="2"/>
    </row>
    <row r="353" spans="1:2" ht="12.75" x14ac:dyDescent="0.2">
      <c r="A353" s="2"/>
      <c r="B353" s="2"/>
    </row>
    <row r="354" spans="1:2" ht="12.75" x14ac:dyDescent="0.2">
      <c r="A354" s="2"/>
      <c r="B354" s="2"/>
    </row>
    <row r="355" spans="1:2" ht="12.75" x14ac:dyDescent="0.2">
      <c r="A355" s="2"/>
      <c r="B355" s="2"/>
    </row>
    <row r="356" spans="1:2" ht="12.75" x14ac:dyDescent="0.2">
      <c r="A356" s="2"/>
      <c r="B356" s="2"/>
    </row>
    <row r="357" spans="1:2" ht="12.75" x14ac:dyDescent="0.2">
      <c r="A357" s="2"/>
      <c r="B357" s="2"/>
    </row>
    <row r="358" spans="1:2" ht="12.75" x14ac:dyDescent="0.2">
      <c r="A358" s="2"/>
      <c r="B358" s="2"/>
    </row>
    <row r="359" spans="1:2" ht="12.75" x14ac:dyDescent="0.2">
      <c r="A359" s="2"/>
      <c r="B359" s="2"/>
    </row>
    <row r="360" spans="1:2" ht="12.75" x14ac:dyDescent="0.2">
      <c r="A360" s="2"/>
      <c r="B360" s="2"/>
    </row>
    <row r="361" spans="1:2" ht="12.75" x14ac:dyDescent="0.2">
      <c r="A361" s="2"/>
      <c r="B361" s="2"/>
    </row>
    <row r="362" spans="1:2" ht="12.75" x14ac:dyDescent="0.2">
      <c r="A362" s="2"/>
      <c r="B362" s="2"/>
    </row>
    <row r="363" spans="1:2" ht="12.75" x14ac:dyDescent="0.2">
      <c r="A363" s="2"/>
      <c r="B363" s="2"/>
    </row>
    <row r="364" spans="1:2" ht="12.75" x14ac:dyDescent="0.2">
      <c r="A364" s="2"/>
      <c r="B364" s="2"/>
    </row>
    <row r="365" spans="1:2" ht="12.75" x14ac:dyDescent="0.2">
      <c r="A365" s="2"/>
      <c r="B365" s="2"/>
    </row>
    <row r="366" spans="1:2" ht="12.75" x14ac:dyDescent="0.2">
      <c r="A366" s="2"/>
      <c r="B366" s="2"/>
    </row>
    <row r="367" spans="1:2" ht="12.75" x14ac:dyDescent="0.2">
      <c r="A367" s="2"/>
      <c r="B367" s="2"/>
    </row>
    <row r="368" spans="1:2" ht="12.75" x14ac:dyDescent="0.2">
      <c r="A368" s="2"/>
      <c r="B368" s="2"/>
    </row>
    <row r="369" spans="1:2" ht="12.75" x14ac:dyDescent="0.2">
      <c r="A369" s="2"/>
      <c r="B369" s="2"/>
    </row>
    <row r="370" spans="1:2" ht="12.75" x14ac:dyDescent="0.2">
      <c r="A370" s="2"/>
      <c r="B370" s="2"/>
    </row>
    <row r="371" spans="1:2" ht="12.75" x14ac:dyDescent="0.2">
      <c r="A371" s="2"/>
      <c r="B371" s="2"/>
    </row>
    <row r="372" spans="1:2" ht="12.75" x14ac:dyDescent="0.2">
      <c r="A372" s="2"/>
      <c r="B372" s="2"/>
    </row>
    <row r="373" spans="1:2" ht="12.75" x14ac:dyDescent="0.2">
      <c r="A373" s="2"/>
      <c r="B373" s="2"/>
    </row>
    <row r="374" spans="1:2" ht="12.75" x14ac:dyDescent="0.2">
      <c r="A374" s="2"/>
      <c r="B374" s="2"/>
    </row>
    <row r="375" spans="1:2" ht="12.75" x14ac:dyDescent="0.2">
      <c r="A375" s="2"/>
      <c r="B375" s="2"/>
    </row>
    <row r="376" spans="1:2" ht="12.75" x14ac:dyDescent="0.2">
      <c r="A376" s="2"/>
      <c r="B376" s="2"/>
    </row>
    <row r="377" spans="1:2" ht="12.75" x14ac:dyDescent="0.2">
      <c r="A377" s="2"/>
      <c r="B377" s="2"/>
    </row>
    <row r="378" spans="1:2" ht="12.75" x14ac:dyDescent="0.2">
      <c r="A378" s="2"/>
      <c r="B378" s="2"/>
    </row>
    <row r="379" spans="1:2" ht="12.75" x14ac:dyDescent="0.2">
      <c r="A379" s="2"/>
      <c r="B379" s="2"/>
    </row>
    <row r="380" spans="1:2" ht="12.75" x14ac:dyDescent="0.2">
      <c r="A380" s="2"/>
      <c r="B380" s="2"/>
    </row>
    <row r="381" spans="1:2" ht="12.75" x14ac:dyDescent="0.2">
      <c r="A381" s="2"/>
      <c r="B381" s="2"/>
    </row>
    <row r="382" spans="1:2" ht="12.75" x14ac:dyDescent="0.2">
      <c r="A382" s="2"/>
      <c r="B382" s="2"/>
    </row>
    <row r="383" spans="1:2" ht="12.75" x14ac:dyDescent="0.2">
      <c r="A383" s="2"/>
      <c r="B383" s="2"/>
    </row>
    <row r="384" spans="1:2" ht="12.75" x14ac:dyDescent="0.2">
      <c r="A384" s="2"/>
      <c r="B384" s="2"/>
    </row>
    <row r="385" spans="1:2" ht="12.75" x14ac:dyDescent="0.2">
      <c r="A385" s="2"/>
      <c r="B385" s="2"/>
    </row>
    <row r="386" spans="1:2" ht="12.75" x14ac:dyDescent="0.2">
      <c r="A386" s="2"/>
      <c r="B386" s="2"/>
    </row>
    <row r="387" spans="1:2" ht="12.75" x14ac:dyDescent="0.2">
      <c r="A387" s="2"/>
      <c r="B387" s="2"/>
    </row>
    <row r="388" spans="1:2" ht="12.75" x14ac:dyDescent="0.2">
      <c r="A388" s="2"/>
      <c r="B388" s="2"/>
    </row>
    <row r="389" spans="1:2" ht="12.75" x14ac:dyDescent="0.2">
      <c r="A389" s="2"/>
      <c r="B389" s="2"/>
    </row>
    <row r="390" spans="1:2" ht="12.75" x14ac:dyDescent="0.2">
      <c r="A390" s="2"/>
      <c r="B390" s="2"/>
    </row>
    <row r="391" spans="1:2" ht="12.75" x14ac:dyDescent="0.2">
      <c r="A391" s="2"/>
      <c r="B391" s="2"/>
    </row>
    <row r="392" spans="1:2" ht="12.75" x14ac:dyDescent="0.2">
      <c r="A392" s="2"/>
      <c r="B392" s="2"/>
    </row>
    <row r="393" spans="1:2" ht="12.75" x14ac:dyDescent="0.2">
      <c r="A393" s="2"/>
      <c r="B393" s="2"/>
    </row>
    <row r="394" spans="1:2" ht="12.75" x14ac:dyDescent="0.2">
      <c r="A394" s="2"/>
      <c r="B394" s="2"/>
    </row>
    <row r="395" spans="1:2" ht="12.75" x14ac:dyDescent="0.2">
      <c r="A395" s="2"/>
      <c r="B395" s="2"/>
    </row>
    <row r="396" spans="1:2" ht="12.75" x14ac:dyDescent="0.2">
      <c r="A396" s="2"/>
      <c r="B396" s="2"/>
    </row>
    <row r="397" spans="1:2" ht="12.75" x14ac:dyDescent="0.2">
      <c r="A397" s="2"/>
      <c r="B397" s="2"/>
    </row>
    <row r="398" spans="1:2" ht="12.75" x14ac:dyDescent="0.2">
      <c r="A398" s="2"/>
      <c r="B398" s="2"/>
    </row>
    <row r="399" spans="1:2" ht="12.75" x14ac:dyDescent="0.2">
      <c r="A399" s="2"/>
      <c r="B399" s="2"/>
    </row>
    <row r="400" spans="1:2" ht="12.75" x14ac:dyDescent="0.2">
      <c r="A400" s="2"/>
      <c r="B400" s="2"/>
    </row>
    <row r="401" spans="1:2" ht="12.75" x14ac:dyDescent="0.2">
      <c r="A401" s="2"/>
      <c r="B401" s="2"/>
    </row>
    <row r="402" spans="1:2" ht="12.75" x14ac:dyDescent="0.2">
      <c r="A402" s="2"/>
      <c r="B402" s="2"/>
    </row>
    <row r="403" spans="1:2" ht="12.75" x14ac:dyDescent="0.2">
      <c r="A403" s="2"/>
      <c r="B403" s="2"/>
    </row>
    <row r="404" spans="1:2" ht="12.75" x14ac:dyDescent="0.2">
      <c r="A404" s="2"/>
      <c r="B404" s="2"/>
    </row>
    <row r="405" spans="1:2" ht="12.75" x14ac:dyDescent="0.2">
      <c r="A405" s="2"/>
      <c r="B405" s="2"/>
    </row>
    <row r="406" spans="1:2" ht="12.75" x14ac:dyDescent="0.2">
      <c r="A406" s="2"/>
      <c r="B406" s="2"/>
    </row>
    <row r="407" spans="1:2" ht="12.75" x14ac:dyDescent="0.2">
      <c r="A407" s="2"/>
      <c r="B407" s="2"/>
    </row>
    <row r="408" spans="1:2" ht="12.75" x14ac:dyDescent="0.2">
      <c r="A408" s="2"/>
      <c r="B408" s="2"/>
    </row>
    <row r="409" spans="1:2" ht="12.75" x14ac:dyDescent="0.2">
      <c r="A409" s="2"/>
      <c r="B409" s="2"/>
    </row>
    <row r="410" spans="1:2" ht="12.75" x14ac:dyDescent="0.2">
      <c r="A410" s="2"/>
      <c r="B410" s="2"/>
    </row>
    <row r="411" spans="1:2" ht="12.75" x14ac:dyDescent="0.2">
      <c r="A411" s="2"/>
      <c r="B411" s="2"/>
    </row>
    <row r="412" spans="1:2" ht="12.75" x14ac:dyDescent="0.2">
      <c r="A412" s="2"/>
      <c r="B412" s="2"/>
    </row>
    <row r="413" spans="1:2" ht="12.75" x14ac:dyDescent="0.2">
      <c r="A413" s="2"/>
      <c r="B413" s="2"/>
    </row>
    <row r="414" spans="1:2" ht="12.75" x14ac:dyDescent="0.2">
      <c r="A414" s="2"/>
      <c r="B414" s="2"/>
    </row>
    <row r="415" spans="1:2" ht="12.75" x14ac:dyDescent="0.2">
      <c r="A415" s="2"/>
      <c r="B415" s="2"/>
    </row>
    <row r="416" spans="1:2" ht="12.75" x14ac:dyDescent="0.2">
      <c r="A416" s="2"/>
      <c r="B416" s="2"/>
    </row>
    <row r="417" spans="1:2" ht="12.75" x14ac:dyDescent="0.2">
      <c r="A417" s="2"/>
      <c r="B417" s="2"/>
    </row>
    <row r="418" spans="1:2" ht="12.75" x14ac:dyDescent="0.2">
      <c r="A418" s="2"/>
      <c r="B418" s="2"/>
    </row>
    <row r="419" spans="1:2" ht="12.75" x14ac:dyDescent="0.2">
      <c r="A419" s="2"/>
      <c r="B419" s="2"/>
    </row>
    <row r="420" spans="1:2" ht="12.75" x14ac:dyDescent="0.2">
      <c r="A420" s="2"/>
      <c r="B420" s="2"/>
    </row>
    <row r="421" spans="1:2" ht="12.75" x14ac:dyDescent="0.2">
      <c r="A421" s="2"/>
      <c r="B421" s="2"/>
    </row>
    <row r="422" spans="1:2" ht="12.75" x14ac:dyDescent="0.2">
      <c r="A422" s="2"/>
      <c r="B422" s="2"/>
    </row>
    <row r="423" spans="1:2" ht="12.75" x14ac:dyDescent="0.2">
      <c r="A423" s="2"/>
      <c r="B423" s="2"/>
    </row>
    <row r="424" spans="1:2" ht="12.75" x14ac:dyDescent="0.2">
      <c r="A424" s="2"/>
      <c r="B424" s="2"/>
    </row>
    <row r="425" spans="1:2" ht="12.75" x14ac:dyDescent="0.2">
      <c r="A425" s="2"/>
      <c r="B425" s="2"/>
    </row>
    <row r="426" spans="1:2" ht="12.75" x14ac:dyDescent="0.2">
      <c r="A426" s="2"/>
      <c r="B426" s="2"/>
    </row>
    <row r="427" spans="1:2" ht="12.75" x14ac:dyDescent="0.2">
      <c r="A427" s="2"/>
      <c r="B427" s="2"/>
    </row>
    <row r="428" spans="1:2" ht="12.75" x14ac:dyDescent="0.2">
      <c r="A428" s="2"/>
      <c r="B428" s="2"/>
    </row>
    <row r="429" spans="1:2" ht="12.75" x14ac:dyDescent="0.2">
      <c r="A429" s="2"/>
      <c r="B429" s="2"/>
    </row>
    <row r="430" spans="1:2" ht="12.75" x14ac:dyDescent="0.2">
      <c r="A430" s="2"/>
      <c r="B430" s="2"/>
    </row>
    <row r="431" spans="1:2" ht="12.75" x14ac:dyDescent="0.2">
      <c r="A431" s="2"/>
      <c r="B431" s="2"/>
    </row>
    <row r="432" spans="1:2" ht="12.75" x14ac:dyDescent="0.2">
      <c r="A432" s="2"/>
      <c r="B432" s="2"/>
    </row>
    <row r="433" spans="1:2" ht="12.75" x14ac:dyDescent="0.2">
      <c r="A433" s="2"/>
      <c r="B433" s="2"/>
    </row>
    <row r="434" spans="1:2" ht="12.75" x14ac:dyDescent="0.2">
      <c r="A434" s="2"/>
      <c r="B434" s="2"/>
    </row>
    <row r="435" spans="1:2" ht="12.75" x14ac:dyDescent="0.2">
      <c r="A435" s="2"/>
      <c r="B435" s="2"/>
    </row>
    <row r="436" spans="1:2" ht="12.75" x14ac:dyDescent="0.2">
      <c r="A436" s="2"/>
      <c r="B436" s="2"/>
    </row>
    <row r="437" spans="1:2" ht="12.75" x14ac:dyDescent="0.2">
      <c r="A437" s="2"/>
      <c r="B437" s="2"/>
    </row>
    <row r="438" spans="1:2" ht="12.75" x14ac:dyDescent="0.2">
      <c r="A438" s="2"/>
      <c r="B438" s="2"/>
    </row>
    <row r="439" spans="1:2" ht="12.75" x14ac:dyDescent="0.2">
      <c r="A439" s="2"/>
      <c r="B439" s="2"/>
    </row>
    <row r="440" spans="1:2" ht="12.75" x14ac:dyDescent="0.2">
      <c r="A440" s="2"/>
      <c r="B440" s="2"/>
    </row>
    <row r="441" spans="1:2" ht="12.75" x14ac:dyDescent="0.2">
      <c r="A441" s="2"/>
      <c r="B441" s="2"/>
    </row>
    <row r="442" spans="1:2" ht="12.75" x14ac:dyDescent="0.2">
      <c r="A442" s="2"/>
      <c r="B442" s="2"/>
    </row>
    <row r="443" spans="1:2" ht="12.75" x14ac:dyDescent="0.2">
      <c r="A443" s="2"/>
      <c r="B443" s="2"/>
    </row>
    <row r="444" spans="1:2" ht="12.75" x14ac:dyDescent="0.2">
      <c r="A444" s="2"/>
      <c r="B444" s="2"/>
    </row>
    <row r="445" spans="1:2" ht="12.75" x14ac:dyDescent="0.2">
      <c r="A445" s="2"/>
      <c r="B445" s="2"/>
    </row>
    <row r="446" spans="1:2" ht="12.75" x14ac:dyDescent="0.2">
      <c r="A446" s="2"/>
      <c r="B446" s="2"/>
    </row>
    <row r="447" spans="1:2" ht="12.75" x14ac:dyDescent="0.2">
      <c r="A447" s="2"/>
      <c r="B447" s="2"/>
    </row>
    <row r="448" spans="1:2" ht="12.75" x14ac:dyDescent="0.2">
      <c r="A448" s="2"/>
      <c r="B448" s="2"/>
    </row>
    <row r="449" spans="1:2" ht="12.75" x14ac:dyDescent="0.2">
      <c r="A449" s="2"/>
      <c r="B449" s="2"/>
    </row>
    <row r="450" spans="1:2" ht="12.75" x14ac:dyDescent="0.2">
      <c r="A450" s="2"/>
      <c r="B450" s="2"/>
    </row>
    <row r="451" spans="1:2" ht="12.75" x14ac:dyDescent="0.2">
      <c r="A451" s="2"/>
      <c r="B451" s="2"/>
    </row>
    <row r="452" spans="1:2" ht="12.75" x14ac:dyDescent="0.2">
      <c r="A452" s="2"/>
      <c r="B452" s="2"/>
    </row>
    <row r="453" spans="1:2" ht="12.75" x14ac:dyDescent="0.2">
      <c r="A453" s="2"/>
      <c r="B453" s="2"/>
    </row>
    <row r="454" spans="1:2" ht="12.75" x14ac:dyDescent="0.2">
      <c r="A454" s="2"/>
      <c r="B454" s="2"/>
    </row>
    <row r="455" spans="1:2" ht="12.75" x14ac:dyDescent="0.2">
      <c r="A455" s="2"/>
      <c r="B455" s="2"/>
    </row>
    <row r="456" spans="1:2" ht="12.75" x14ac:dyDescent="0.2">
      <c r="A456" s="2"/>
      <c r="B456" s="2"/>
    </row>
    <row r="457" spans="1:2" ht="12.75" x14ac:dyDescent="0.2">
      <c r="A457" s="2"/>
      <c r="B457" s="2"/>
    </row>
    <row r="458" spans="1:2" ht="12.75" x14ac:dyDescent="0.2">
      <c r="A458" s="2"/>
      <c r="B458" s="2"/>
    </row>
    <row r="459" spans="1:2" ht="12.75" x14ac:dyDescent="0.2">
      <c r="A459" s="2"/>
      <c r="B459" s="2"/>
    </row>
    <row r="460" spans="1:2" ht="12.75" x14ac:dyDescent="0.2">
      <c r="A460" s="2"/>
      <c r="B460" s="2"/>
    </row>
    <row r="461" spans="1:2" ht="12.75" x14ac:dyDescent="0.2">
      <c r="A461" s="2"/>
      <c r="B461" s="2"/>
    </row>
    <row r="462" spans="1:2" ht="12.75" x14ac:dyDescent="0.2">
      <c r="A462" s="2"/>
      <c r="B462" s="2"/>
    </row>
    <row r="463" spans="1:2" ht="12.75" x14ac:dyDescent="0.2">
      <c r="A463" s="2"/>
      <c r="B463" s="2"/>
    </row>
    <row r="464" spans="1:2" ht="12.75" x14ac:dyDescent="0.2">
      <c r="A464" s="2"/>
      <c r="B464" s="2"/>
    </row>
    <row r="465" spans="1:2" ht="12.75" x14ac:dyDescent="0.2">
      <c r="A465" s="2"/>
      <c r="B465" s="2"/>
    </row>
    <row r="466" spans="1:2" ht="12.75" x14ac:dyDescent="0.2">
      <c r="A466" s="2"/>
      <c r="B466" s="2"/>
    </row>
    <row r="467" spans="1:2" ht="12.75" x14ac:dyDescent="0.2">
      <c r="A467" s="2"/>
      <c r="B467" s="2"/>
    </row>
    <row r="468" spans="1:2" ht="12.75" x14ac:dyDescent="0.2">
      <c r="A468" s="2"/>
      <c r="B468" s="2"/>
    </row>
    <row r="469" spans="1:2" ht="12.75" x14ac:dyDescent="0.2">
      <c r="A469" s="2"/>
      <c r="B469" s="2"/>
    </row>
    <row r="470" spans="1:2" ht="12.75" x14ac:dyDescent="0.2">
      <c r="A470" s="2"/>
      <c r="B470" s="2"/>
    </row>
    <row r="471" spans="1:2" ht="12.75" x14ac:dyDescent="0.2">
      <c r="A471" s="2"/>
      <c r="B471" s="2"/>
    </row>
    <row r="472" spans="1:2" ht="12.75" x14ac:dyDescent="0.2">
      <c r="A472" s="2"/>
      <c r="B472" s="2"/>
    </row>
    <row r="473" spans="1:2" ht="12.75" x14ac:dyDescent="0.2">
      <c r="A473" s="2"/>
      <c r="B473" s="2"/>
    </row>
    <row r="474" spans="1:2" ht="12.75" x14ac:dyDescent="0.2">
      <c r="A474" s="2"/>
      <c r="B474" s="2"/>
    </row>
    <row r="475" spans="1:2" ht="12.75" x14ac:dyDescent="0.2">
      <c r="A475" s="2"/>
      <c r="B475" s="2"/>
    </row>
    <row r="476" spans="1:2" ht="12.75" x14ac:dyDescent="0.2">
      <c r="A476" s="2"/>
      <c r="B476" s="2"/>
    </row>
    <row r="477" spans="1:2" ht="12.75" x14ac:dyDescent="0.2">
      <c r="A477" s="2"/>
      <c r="B477" s="2"/>
    </row>
    <row r="478" spans="1:2" ht="12.75" x14ac:dyDescent="0.2">
      <c r="A478" s="2"/>
      <c r="B478" s="2"/>
    </row>
    <row r="479" spans="1:2" ht="12.75" x14ac:dyDescent="0.2">
      <c r="A479" s="2"/>
      <c r="B479" s="2"/>
    </row>
    <row r="480" spans="1:2" ht="12.75" x14ac:dyDescent="0.2">
      <c r="A480" s="2"/>
      <c r="B480" s="2"/>
    </row>
    <row r="481" spans="1:2" ht="12.75" x14ac:dyDescent="0.2">
      <c r="A481" s="2"/>
      <c r="B481" s="2"/>
    </row>
    <row r="482" spans="1:2" ht="12.75" x14ac:dyDescent="0.2">
      <c r="A482" s="2"/>
      <c r="B482" s="2"/>
    </row>
    <row r="483" spans="1:2" ht="12.75" x14ac:dyDescent="0.2">
      <c r="A483" s="2"/>
      <c r="B483" s="2"/>
    </row>
    <row r="484" spans="1:2" ht="12.75" x14ac:dyDescent="0.2">
      <c r="A484" s="2"/>
      <c r="B484" s="2"/>
    </row>
    <row r="485" spans="1:2" ht="12.75" x14ac:dyDescent="0.2">
      <c r="A485" s="2"/>
      <c r="B485" s="2"/>
    </row>
    <row r="486" spans="1:2" ht="12.75" x14ac:dyDescent="0.2">
      <c r="A486" s="2"/>
      <c r="B486" s="2"/>
    </row>
    <row r="487" spans="1:2" ht="12.75" x14ac:dyDescent="0.2">
      <c r="A487" s="2"/>
      <c r="B487" s="2"/>
    </row>
    <row r="488" spans="1:2" ht="12.75" x14ac:dyDescent="0.2">
      <c r="A488" s="2"/>
      <c r="B488" s="2"/>
    </row>
    <row r="489" spans="1:2" ht="12.75" x14ac:dyDescent="0.2">
      <c r="A489" s="2"/>
      <c r="B489" s="2"/>
    </row>
    <row r="490" spans="1:2" ht="12.75" x14ac:dyDescent="0.2">
      <c r="A490" s="2"/>
      <c r="B490" s="2"/>
    </row>
    <row r="491" spans="1:2" ht="12.75" x14ac:dyDescent="0.2">
      <c r="A491" s="2"/>
      <c r="B491" s="2"/>
    </row>
    <row r="492" spans="1:2" ht="12.75" x14ac:dyDescent="0.2">
      <c r="A492" s="2"/>
      <c r="B492" s="2"/>
    </row>
    <row r="493" spans="1:2" ht="12.75" x14ac:dyDescent="0.2">
      <c r="A493" s="2"/>
      <c r="B493" s="2"/>
    </row>
    <row r="494" spans="1:2" ht="12.75" x14ac:dyDescent="0.2">
      <c r="A494" s="2"/>
      <c r="B494" s="2"/>
    </row>
    <row r="495" spans="1:2" ht="12.75" x14ac:dyDescent="0.2">
      <c r="A495" s="2"/>
      <c r="B495" s="2"/>
    </row>
    <row r="496" spans="1:2" ht="12.75" x14ac:dyDescent="0.2">
      <c r="A496" s="2"/>
      <c r="B496" s="2"/>
    </row>
    <row r="497" spans="1:2" ht="12.75" x14ac:dyDescent="0.2">
      <c r="A497" s="2"/>
      <c r="B497" s="2"/>
    </row>
    <row r="498" spans="1:2" ht="12.75" x14ac:dyDescent="0.2">
      <c r="A498" s="2"/>
      <c r="B498" s="2"/>
    </row>
    <row r="499" spans="1:2" ht="12.75" x14ac:dyDescent="0.2">
      <c r="A499" s="2"/>
      <c r="B499" s="2"/>
    </row>
    <row r="500" spans="1:2" ht="12.75" x14ac:dyDescent="0.2">
      <c r="A500" s="2"/>
      <c r="B500" s="2"/>
    </row>
    <row r="501" spans="1:2" ht="12.75" x14ac:dyDescent="0.2">
      <c r="A501" s="2"/>
      <c r="B501" s="2"/>
    </row>
    <row r="502" spans="1:2" ht="12.75" x14ac:dyDescent="0.2">
      <c r="A502" s="2"/>
      <c r="B502" s="2"/>
    </row>
    <row r="503" spans="1:2" ht="12.75" x14ac:dyDescent="0.2">
      <c r="A503" s="2"/>
      <c r="B503" s="2"/>
    </row>
    <row r="504" spans="1:2" ht="12.75" x14ac:dyDescent="0.2">
      <c r="A504" s="2"/>
      <c r="B504" s="2"/>
    </row>
    <row r="505" spans="1:2" ht="12.75" x14ac:dyDescent="0.2">
      <c r="A505" s="2"/>
      <c r="B505" s="2"/>
    </row>
    <row r="506" spans="1:2" ht="12.75" x14ac:dyDescent="0.2">
      <c r="A506" s="2"/>
      <c r="B506" s="2"/>
    </row>
    <row r="507" spans="1:2" ht="12.75" x14ac:dyDescent="0.2">
      <c r="A507" s="2"/>
      <c r="B507" s="2"/>
    </row>
    <row r="508" spans="1:2" ht="12.75" x14ac:dyDescent="0.2">
      <c r="A508" s="2"/>
      <c r="B508" s="2"/>
    </row>
    <row r="509" spans="1:2" ht="12.75" x14ac:dyDescent="0.2">
      <c r="A509" s="2"/>
      <c r="B509" s="2"/>
    </row>
    <row r="510" spans="1:2" ht="12.75" x14ac:dyDescent="0.2">
      <c r="A510" s="2"/>
      <c r="B510" s="2"/>
    </row>
    <row r="511" spans="1:2" ht="12.75" x14ac:dyDescent="0.2">
      <c r="A511" s="2"/>
      <c r="B511" s="2"/>
    </row>
    <row r="512" spans="1:2" ht="12.75" x14ac:dyDescent="0.2">
      <c r="A512" s="2"/>
      <c r="B512" s="2"/>
    </row>
    <row r="513" spans="1:2" ht="12.75" x14ac:dyDescent="0.2">
      <c r="A513" s="2"/>
      <c r="B513" s="2"/>
    </row>
    <row r="514" spans="1:2" ht="12.75" x14ac:dyDescent="0.2">
      <c r="A514" s="2"/>
      <c r="B514" s="2"/>
    </row>
    <row r="515" spans="1:2" ht="12.75" x14ac:dyDescent="0.2">
      <c r="A515" s="2"/>
      <c r="B515" s="2"/>
    </row>
    <row r="516" spans="1:2" ht="12.75" x14ac:dyDescent="0.2">
      <c r="A516" s="2"/>
      <c r="B516" s="2"/>
    </row>
    <row r="517" spans="1:2" ht="12.75" x14ac:dyDescent="0.2">
      <c r="A517" s="2"/>
      <c r="B517" s="2"/>
    </row>
    <row r="518" spans="1:2" ht="12.75" x14ac:dyDescent="0.2">
      <c r="A518" s="2"/>
      <c r="B518" s="2"/>
    </row>
    <row r="519" spans="1:2" ht="12.75" x14ac:dyDescent="0.2">
      <c r="A519" s="2"/>
      <c r="B519" s="2"/>
    </row>
    <row r="520" spans="1:2" ht="12.75" x14ac:dyDescent="0.2">
      <c r="A520" s="2"/>
      <c r="B520" s="2"/>
    </row>
    <row r="521" spans="1:2" ht="12.75" x14ac:dyDescent="0.2">
      <c r="A521" s="2"/>
      <c r="B521" s="2"/>
    </row>
    <row r="522" spans="1:2" ht="12.75" x14ac:dyDescent="0.2">
      <c r="A522" s="2"/>
      <c r="B522" s="2"/>
    </row>
    <row r="523" spans="1:2" ht="12.75" x14ac:dyDescent="0.2">
      <c r="A523" s="2"/>
      <c r="B523" s="2"/>
    </row>
    <row r="524" spans="1:2" ht="12.75" x14ac:dyDescent="0.2">
      <c r="A524" s="2"/>
      <c r="B524" s="2"/>
    </row>
    <row r="525" spans="1:2" ht="12.75" x14ac:dyDescent="0.2">
      <c r="A525" s="2"/>
      <c r="B525" s="2"/>
    </row>
    <row r="526" spans="1:2" ht="12.75" x14ac:dyDescent="0.2">
      <c r="A526" s="2"/>
      <c r="B526" s="2"/>
    </row>
    <row r="527" spans="1:2" ht="12.75" x14ac:dyDescent="0.2">
      <c r="A527" s="2"/>
      <c r="B527" s="2"/>
    </row>
    <row r="528" spans="1:2" ht="12.75" x14ac:dyDescent="0.2">
      <c r="A528" s="2"/>
      <c r="B528" s="2"/>
    </row>
    <row r="529" spans="1:2" ht="12.75" x14ac:dyDescent="0.2">
      <c r="A529" s="2"/>
      <c r="B529" s="2"/>
    </row>
    <row r="530" spans="1:2" ht="12.75" x14ac:dyDescent="0.2">
      <c r="A530" s="2"/>
      <c r="B530" s="2"/>
    </row>
    <row r="531" spans="1:2" ht="12.75" x14ac:dyDescent="0.2">
      <c r="A531" s="2"/>
      <c r="B531" s="2"/>
    </row>
    <row r="532" spans="1:2" ht="12.75" x14ac:dyDescent="0.2">
      <c r="A532" s="2"/>
      <c r="B532" s="2"/>
    </row>
    <row r="533" spans="1:2" ht="12.75" x14ac:dyDescent="0.2">
      <c r="A533" s="2"/>
      <c r="B533" s="2"/>
    </row>
    <row r="534" spans="1:2" ht="12.75" x14ac:dyDescent="0.2">
      <c r="A534" s="2"/>
      <c r="B534" s="2"/>
    </row>
    <row r="535" spans="1:2" ht="12.75" x14ac:dyDescent="0.2">
      <c r="A535" s="2"/>
      <c r="B535" s="2"/>
    </row>
    <row r="536" spans="1:2" ht="12.75" x14ac:dyDescent="0.2">
      <c r="A536" s="2"/>
      <c r="B536" s="2"/>
    </row>
    <row r="537" spans="1:2" ht="12.75" x14ac:dyDescent="0.2">
      <c r="A537" s="2"/>
      <c r="B537" s="2"/>
    </row>
    <row r="538" spans="1:2" ht="12.75" x14ac:dyDescent="0.2">
      <c r="A538" s="2"/>
      <c r="B538" s="2"/>
    </row>
    <row r="539" spans="1:2" ht="12.75" x14ac:dyDescent="0.2">
      <c r="A539" s="2"/>
      <c r="B539" s="2"/>
    </row>
    <row r="540" spans="1:2" ht="12.75" x14ac:dyDescent="0.2">
      <c r="A540" s="2"/>
      <c r="B540" s="2"/>
    </row>
    <row r="541" spans="1:2" ht="12.75" x14ac:dyDescent="0.2">
      <c r="A541" s="2"/>
      <c r="B541" s="2"/>
    </row>
    <row r="542" spans="1:2" ht="12.75" x14ac:dyDescent="0.2">
      <c r="A542" s="2"/>
      <c r="B542" s="2"/>
    </row>
    <row r="543" spans="1:2" ht="12.75" x14ac:dyDescent="0.2">
      <c r="A543" s="2"/>
      <c r="B543" s="2"/>
    </row>
    <row r="544" spans="1:2" ht="12.75" x14ac:dyDescent="0.2">
      <c r="A544" s="2"/>
      <c r="B544" s="2"/>
    </row>
    <row r="545" spans="1:2" ht="12.75" x14ac:dyDescent="0.2">
      <c r="A545" s="2"/>
      <c r="B545" s="2"/>
    </row>
    <row r="546" spans="1:2" ht="12.75" x14ac:dyDescent="0.2">
      <c r="A546" s="2"/>
      <c r="B546" s="2"/>
    </row>
    <row r="547" spans="1:2" ht="12.75" x14ac:dyDescent="0.2">
      <c r="A547" s="2"/>
      <c r="B547" s="2"/>
    </row>
    <row r="548" spans="1:2" ht="12.75" x14ac:dyDescent="0.2">
      <c r="A548" s="2"/>
      <c r="B548" s="2"/>
    </row>
    <row r="549" spans="1:2" ht="12.75" x14ac:dyDescent="0.2">
      <c r="A549" s="2"/>
      <c r="B549" s="2"/>
    </row>
    <row r="550" spans="1:2" ht="12.75" x14ac:dyDescent="0.2">
      <c r="A550" s="2"/>
      <c r="B550" s="2"/>
    </row>
    <row r="551" spans="1:2" ht="12.75" x14ac:dyDescent="0.2">
      <c r="A551" s="2"/>
      <c r="B551" s="2"/>
    </row>
    <row r="552" spans="1:2" ht="12.75" x14ac:dyDescent="0.2">
      <c r="A552" s="2"/>
      <c r="B552" s="2"/>
    </row>
    <row r="553" spans="1:2" ht="12.75" x14ac:dyDescent="0.2">
      <c r="A553" s="2"/>
      <c r="B553" s="2"/>
    </row>
    <row r="554" spans="1:2" ht="12.75" x14ac:dyDescent="0.2">
      <c r="A554" s="2"/>
      <c r="B554" s="2"/>
    </row>
    <row r="555" spans="1:2" ht="12.75" x14ac:dyDescent="0.2">
      <c r="A555" s="2"/>
      <c r="B555" s="2"/>
    </row>
    <row r="556" spans="1:2" ht="12.75" x14ac:dyDescent="0.2">
      <c r="A556" s="2"/>
      <c r="B556" s="2"/>
    </row>
    <row r="557" spans="1:2" ht="12.75" x14ac:dyDescent="0.2">
      <c r="A557" s="2"/>
      <c r="B557" s="2"/>
    </row>
    <row r="558" spans="1:2" ht="12.75" x14ac:dyDescent="0.2">
      <c r="A558" s="2"/>
      <c r="B558" s="2"/>
    </row>
    <row r="559" spans="1:2" ht="12.75" x14ac:dyDescent="0.2">
      <c r="A559" s="2"/>
      <c r="B559" s="2"/>
    </row>
    <row r="560" spans="1:2" ht="12.75" x14ac:dyDescent="0.2">
      <c r="A560" s="2"/>
      <c r="B560" s="2"/>
    </row>
    <row r="561" spans="1:2" ht="12.75" x14ac:dyDescent="0.2">
      <c r="A561" s="2"/>
      <c r="B561" s="2"/>
    </row>
    <row r="562" spans="1:2" ht="12.75" x14ac:dyDescent="0.2">
      <c r="A562" s="2"/>
      <c r="B562" s="2"/>
    </row>
    <row r="563" spans="1:2" ht="12.75" x14ac:dyDescent="0.2">
      <c r="A563" s="2"/>
      <c r="B563" s="2"/>
    </row>
    <row r="564" spans="1:2" ht="12.75" x14ac:dyDescent="0.2">
      <c r="A564" s="2"/>
      <c r="B564" s="2"/>
    </row>
    <row r="565" spans="1:2" ht="12.75" x14ac:dyDescent="0.2">
      <c r="A565" s="2"/>
      <c r="B565" s="2"/>
    </row>
    <row r="566" spans="1:2" ht="12.75" x14ac:dyDescent="0.2">
      <c r="A566" s="2"/>
      <c r="B566" s="2"/>
    </row>
    <row r="567" spans="1:2" ht="12.75" x14ac:dyDescent="0.2">
      <c r="A567" s="2"/>
      <c r="B567" s="2"/>
    </row>
    <row r="568" spans="1:2" ht="12.75" x14ac:dyDescent="0.2">
      <c r="A568" s="2"/>
      <c r="B568" s="2"/>
    </row>
    <row r="569" spans="1:2" ht="12.75" x14ac:dyDescent="0.2">
      <c r="A569" s="2"/>
      <c r="B569" s="2"/>
    </row>
    <row r="570" spans="1:2" ht="12.75" x14ac:dyDescent="0.2">
      <c r="A570" s="2"/>
      <c r="B570" s="2"/>
    </row>
    <row r="571" spans="1:2" ht="12.75" x14ac:dyDescent="0.2">
      <c r="A571" s="2"/>
      <c r="B571" s="2"/>
    </row>
    <row r="572" spans="1:2" ht="12.75" x14ac:dyDescent="0.2">
      <c r="A572" s="2"/>
      <c r="B572" s="2"/>
    </row>
    <row r="573" spans="1:2" ht="12.75" x14ac:dyDescent="0.2">
      <c r="A573" s="2"/>
      <c r="B573" s="2"/>
    </row>
    <row r="574" spans="1:2" ht="12.75" x14ac:dyDescent="0.2">
      <c r="A574" s="2"/>
      <c r="B574" s="2"/>
    </row>
    <row r="575" spans="1:2" ht="12.75" x14ac:dyDescent="0.2">
      <c r="A575" s="2"/>
      <c r="B575" s="2"/>
    </row>
    <row r="576" spans="1:2" ht="12.75" x14ac:dyDescent="0.2">
      <c r="A576" s="2"/>
      <c r="B576" s="2"/>
    </row>
    <row r="577" spans="1:2" ht="12.75" x14ac:dyDescent="0.2">
      <c r="A577" s="2"/>
      <c r="B577" s="2"/>
    </row>
    <row r="578" spans="1:2" ht="12.75" x14ac:dyDescent="0.2">
      <c r="A578" s="2"/>
      <c r="B578" s="2"/>
    </row>
    <row r="579" spans="1:2" ht="12.75" x14ac:dyDescent="0.2">
      <c r="A579" s="2"/>
      <c r="B579" s="2"/>
    </row>
    <row r="580" spans="1:2" ht="12.75" x14ac:dyDescent="0.2">
      <c r="A580" s="2"/>
      <c r="B580" s="2"/>
    </row>
    <row r="581" spans="1:2" ht="12.75" x14ac:dyDescent="0.2">
      <c r="A581" s="2"/>
      <c r="B581" s="2"/>
    </row>
    <row r="582" spans="1:2" ht="12.75" x14ac:dyDescent="0.2">
      <c r="A582" s="2"/>
      <c r="B582" s="2"/>
    </row>
    <row r="583" spans="1:2" ht="12.75" x14ac:dyDescent="0.2">
      <c r="A583" s="2"/>
      <c r="B583" s="2"/>
    </row>
    <row r="584" spans="1:2" ht="12.75" x14ac:dyDescent="0.2">
      <c r="A584" s="2"/>
      <c r="B584" s="2"/>
    </row>
    <row r="585" spans="1:2" ht="12.75" x14ac:dyDescent="0.2">
      <c r="A585" s="2"/>
      <c r="B585" s="2"/>
    </row>
    <row r="586" spans="1:2" ht="12.75" x14ac:dyDescent="0.2">
      <c r="A586" s="2"/>
      <c r="B586" s="2"/>
    </row>
    <row r="587" spans="1:2" ht="12.75" x14ac:dyDescent="0.2">
      <c r="A587" s="2"/>
      <c r="B587" s="2"/>
    </row>
    <row r="588" spans="1:2" ht="12.75" x14ac:dyDescent="0.2">
      <c r="A588" s="2"/>
      <c r="B588" s="2"/>
    </row>
    <row r="589" spans="1:2" ht="12.75" x14ac:dyDescent="0.2">
      <c r="A589" s="2"/>
      <c r="B589" s="2"/>
    </row>
    <row r="590" spans="1:2" ht="12.75" x14ac:dyDescent="0.2">
      <c r="A590" s="2"/>
      <c r="B590" s="2"/>
    </row>
    <row r="591" spans="1:2" ht="12.75" x14ac:dyDescent="0.2">
      <c r="A591" s="2"/>
      <c r="B591" s="2"/>
    </row>
    <row r="592" spans="1:2" ht="12.75" x14ac:dyDescent="0.2">
      <c r="A592" s="2"/>
      <c r="B592" s="2"/>
    </row>
    <row r="593" spans="1:2" ht="12.75" x14ac:dyDescent="0.2">
      <c r="A593" s="2"/>
      <c r="B593" s="2"/>
    </row>
    <row r="594" spans="1:2" ht="12.75" x14ac:dyDescent="0.2">
      <c r="A594" s="2"/>
      <c r="B594" s="2"/>
    </row>
    <row r="595" spans="1:2" ht="12.75" x14ac:dyDescent="0.2">
      <c r="A595" s="2"/>
      <c r="B595" s="2"/>
    </row>
    <row r="596" spans="1:2" ht="12.75" x14ac:dyDescent="0.2">
      <c r="A596" s="2"/>
      <c r="B596" s="2"/>
    </row>
    <row r="597" spans="1:2" ht="12.75" x14ac:dyDescent="0.2">
      <c r="A597" s="2"/>
      <c r="B597" s="2"/>
    </row>
    <row r="598" spans="1:2" ht="12.75" x14ac:dyDescent="0.2">
      <c r="A598" s="2"/>
      <c r="B598" s="2"/>
    </row>
    <row r="599" spans="1:2" ht="12.75" x14ac:dyDescent="0.2">
      <c r="A599" s="2"/>
      <c r="B599" s="2"/>
    </row>
    <row r="600" spans="1:2" ht="12.75" x14ac:dyDescent="0.2">
      <c r="A600" s="2"/>
      <c r="B600" s="2"/>
    </row>
    <row r="601" spans="1:2" ht="12.75" x14ac:dyDescent="0.2">
      <c r="A601" s="2"/>
      <c r="B601" s="2"/>
    </row>
    <row r="602" spans="1:2" ht="12.75" x14ac:dyDescent="0.2">
      <c r="A602" s="2"/>
      <c r="B602" s="2"/>
    </row>
    <row r="603" spans="1:2" ht="12.75" x14ac:dyDescent="0.2">
      <c r="A603" s="2"/>
      <c r="B603" s="2"/>
    </row>
    <row r="604" spans="1:2" ht="12.75" x14ac:dyDescent="0.2">
      <c r="A604" s="2"/>
      <c r="B604" s="2"/>
    </row>
    <row r="605" spans="1:2" ht="12.75" x14ac:dyDescent="0.2">
      <c r="A605" s="2"/>
      <c r="B605" s="2"/>
    </row>
    <row r="606" spans="1:2" ht="12.75" x14ac:dyDescent="0.2">
      <c r="A606" s="2"/>
      <c r="B606" s="2"/>
    </row>
    <row r="607" spans="1:2" ht="12.75" x14ac:dyDescent="0.2">
      <c r="A607" s="2"/>
      <c r="B607" s="2"/>
    </row>
    <row r="608" spans="1:2" ht="12.75" x14ac:dyDescent="0.2">
      <c r="A608" s="2"/>
      <c r="B608" s="2"/>
    </row>
    <row r="609" spans="1:2" ht="12.75" x14ac:dyDescent="0.2">
      <c r="A609" s="2"/>
      <c r="B609" s="2"/>
    </row>
    <row r="610" spans="1:2" ht="12.75" x14ac:dyDescent="0.2">
      <c r="A610" s="2"/>
      <c r="B610" s="2"/>
    </row>
    <row r="611" spans="1:2" ht="12.75" x14ac:dyDescent="0.2">
      <c r="A611" s="2"/>
      <c r="B611" s="2"/>
    </row>
    <row r="612" spans="1:2" ht="12.75" x14ac:dyDescent="0.2">
      <c r="A612" s="2"/>
      <c r="B612" s="2"/>
    </row>
    <row r="613" spans="1:2" ht="12.75" x14ac:dyDescent="0.2">
      <c r="A613" s="2"/>
      <c r="B613" s="2"/>
    </row>
    <row r="614" spans="1:2" ht="12.75" x14ac:dyDescent="0.2">
      <c r="A614" s="2"/>
      <c r="B614" s="2"/>
    </row>
    <row r="615" spans="1:2" ht="12.75" x14ac:dyDescent="0.2">
      <c r="A615" s="2"/>
      <c r="B615" s="2"/>
    </row>
    <row r="616" spans="1:2" ht="12.75" x14ac:dyDescent="0.2">
      <c r="A616" s="2"/>
      <c r="B616" s="2"/>
    </row>
    <row r="617" spans="1:2" ht="12.75" x14ac:dyDescent="0.2">
      <c r="A617" s="2"/>
      <c r="B617" s="2"/>
    </row>
    <row r="618" spans="1:2" ht="12.75" x14ac:dyDescent="0.2">
      <c r="A618" s="2"/>
      <c r="B618" s="2"/>
    </row>
    <row r="619" spans="1:2" ht="12.75" x14ac:dyDescent="0.2">
      <c r="A619" s="2"/>
      <c r="B619" s="2"/>
    </row>
    <row r="620" spans="1:2" ht="12.75" x14ac:dyDescent="0.2">
      <c r="A620" s="2"/>
      <c r="B620" s="2"/>
    </row>
    <row r="621" spans="1:2" ht="12.75" x14ac:dyDescent="0.2">
      <c r="A621" s="2"/>
      <c r="B621" s="2"/>
    </row>
    <row r="622" spans="1:2" ht="12.75" x14ac:dyDescent="0.2">
      <c r="A622" s="2"/>
      <c r="B622" s="2"/>
    </row>
    <row r="623" spans="1:2" ht="12.75" x14ac:dyDescent="0.2">
      <c r="A623" s="2"/>
      <c r="B623" s="2"/>
    </row>
    <row r="624" spans="1:2" ht="12.75" x14ac:dyDescent="0.2">
      <c r="A624" s="2"/>
      <c r="B624" s="2"/>
    </row>
    <row r="625" spans="1:2" ht="12.75" x14ac:dyDescent="0.2">
      <c r="A625" s="2"/>
      <c r="B625" s="2"/>
    </row>
    <row r="626" spans="1:2" ht="12.75" x14ac:dyDescent="0.2">
      <c r="A626" s="2"/>
      <c r="B626" s="2"/>
    </row>
    <row r="627" spans="1:2" ht="12.75" x14ac:dyDescent="0.2">
      <c r="A627" s="2"/>
      <c r="B627" s="2"/>
    </row>
    <row r="628" spans="1:2" ht="12.75" x14ac:dyDescent="0.2">
      <c r="A628" s="2"/>
      <c r="B628" s="2"/>
    </row>
    <row r="629" spans="1:2" ht="12.75" x14ac:dyDescent="0.2">
      <c r="A629" s="2"/>
      <c r="B629" s="2"/>
    </row>
    <row r="630" spans="1:2" ht="12.75" x14ac:dyDescent="0.2">
      <c r="A630" s="2"/>
      <c r="B630" s="2"/>
    </row>
    <row r="631" spans="1:2" ht="12.75" x14ac:dyDescent="0.2">
      <c r="A631" s="2"/>
      <c r="B631" s="2"/>
    </row>
    <row r="632" spans="1:2" ht="12.75" x14ac:dyDescent="0.2">
      <c r="A632" s="2"/>
      <c r="B632" s="2"/>
    </row>
    <row r="633" spans="1:2" ht="12.75" x14ac:dyDescent="0.2">
      <c r="A633" s="2"/>
      <c r="B633" s="2"/>
    </row>
    <row r="634" spans="1:2" ht="12.75" x14ac:dyDescent="0.2">
      <c r="A634" s="2"/>
      <c r="B634" s="2"/>
    </row>
    <row r="635" spans="1:2" ht="12.75" x14ac:dyDescent="0.2">
      <c r="A635" s="2"/>
      <c r="B635" s="2"/>
    </row>
    <row r="636" spans="1:2" ht="12.75" x14ac:dyDescent="0.2">
      <c r="A636" s="2"/>
      <c r="B636" s="2"/>
    </row>
    <row r="637" spans="1:2" ht="12.75" x14ac:dyDescent="0.2">
      <c r="A637" s="2"/>
      <c r="B637" s="2"/>
    </row>
    <row r="638" spans="1:2" ht="12.75" x14ac:dyDescent="0.2">
      <c r="A638" s="2"/>
      <c r="B638" s="2"/>
    </row>
    <row r="639" spans="1:2" ht="12.75" x14ac:dyDescent="0.2">
      <c r="A639" s="2"/>
      <c r="B639" s="2"/>
    </row>
    <row r="640" spans="1:2" ht="12.75" x14ac:dyDescent="0.2">
      <c r="A640" s="2"/>
      <c r="B640" s="2"/>
    </row>
    <row r="641" spans="1:2" ht="12.75" x14ac:dyDescent="0.2">
      <c r="A641" s="2"/>
      <c r="B641" s="2"/>
    </row>
    <row r="642" spans="1:2" ht="12.75" x14ac:dyDescent="0.2">
      <c r="A642" s="2"/>
      <c r="B642" s="2"/>
    </row>
    <row r="643" spans="1:2" ht="12.75" x14ac:dyDescent="0.2">
      <c r="A643" s="2"/>
      <c r="B643" s="2"/>
    </row>
    <row r="644" spans="1:2" ht="12.75" x14ac:dyDescent="0.2">
      <c r="A644" s="2"/>
      <c r="B644" s="2"/>
    </row>
    <row r="645" spans="1:2" ht="12.75" x14ac:dyDescent="0.2">
      <c r="A645" s="2"/>
      <c r="B645" s="2"/>
    </row>
    <row r="646" spans="1:2" ht="12.75" x14ac:dyDescent="0.2">
      <c r="A646" s="2"/>
      <c r="B646" s="2"/>
    </row>
    <row r="647" spans="1:2" ht="12.75" x14ac:dyDescent="0.2">
      <c r="A647" s="2"/>
      <c r="B647" s="2"/>
    </row>
    <row r="648" spans="1:2" ht="12.75" x14ac:dyDescent="0.2">
      <c r="A648" s="2"/>
      <c r="B648" s="2"/>
    </row>
    <row r="649" spans="1:2" ht="12.75" x14ac:dyDescent="0.2">
      <c r="A649" s="2"/>
      <c r="B649" s="2"/>
    </row>
    <row r="650" spans="1:2" ht="12.75" x14ac:dyDescent="0.2">
      <c r="A650" s="2"/>
      <c r="B650" s="2"/>
    </row>
    <row r="651" spans="1:2" ht="12.75" x14ac:dyDescent="0.2">
      <c r="A651" s="2"/>
      <c r="B651" s="2"/>
    </row>
    <row r="652" spans="1:2" ht="12.75" x14ac:dyDescent="0.2">
      <c r="A652" s="2"/>
      <c r="B652" s="2"/>
    </row>
    <row r="653" spans="1:2" ht="12.75" x14ac:dyDescent="0.2">
      <c r="A653" s="2"/>
      <c r="B653" s="2"/>
    </row>
    <row r="654" spans="1:2" ht="12.75" x14ac:dyDescent="0.2">
      <c r="A654" s="2"/>
      <c r="B654" s="2"/>
    </row>
  </sheetData>
  <mergeCells count="6">
    <mergeCell ref="A6:B8"/>
    <mergeCell ref="A1:B1"/>
    <mergeCell ref="A2:B2"/>
    <mergeCell ref="A3:B3"/>
    <mergeCell ref="A4:B4"/>
    <mergeCell ref="A5:B5"/>
  </mergeCells>
  <pageMargins left="0" right="0" top="0" bottom="0" header="0.31496062992125984" footer="0.31496062992125984"/>
  <pageSetup paperSize="9" scale="96" orientation="portrait" r:id="rId1"/>
  <colBreaks count="2" manualBreakCount="2">
    <brk id="2" max="1048575" man="1"/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Normal="100" workbookViewId="0">
      <selection activeCell="B1" sqref="B1:C1"/>
    </sheetView>
  </sheetViews>
  <sheetFormatPr defaultRowHeight="15" x14ac:dyDescent="0.2"/>
  <cols>
    <col min="1" max="1" width="13.140625" style="13" customWidth="1"/>
    <col min="2" max="2" width="12" style="48" customWidth="1"/>
    <col min="3" max="3" width="85" style="8" customWidth="1"/>
    <col min="4" max="4" width="10.28515625" style="2" customWidth="1"/>
    <col min="5" max="5" width="30.7109375" style="2" customWidth="1"/>
    <col min="6" max="7" width="15.42578125" style="2" customWidth="1"/>
    <col min="8" max="198" width="9.140625" style="2"/>
    <col min="199" max="199" width="11.28515625" style="2" customWidth="1"/>
    <col min="200" max="200" width="87.85546875" style="2" customWidth="1"/>
    <col min="201" max="201" width="12" style="2" customWidth="1"/>
    <col min="202" max="202" width="9.42578125" style="2" customWidth="1"/>
    <col min="203" max="203" width="6" style="2" customWidth="1"/>
    <col min="204" max="204" width="9.140625" style="2"/>
    <col min="205" max="205" width="33" style="2" customWidth="1"/>
    <col min="206" max="454" width="9.140625" style="2"/>
    <col min="455" max="455" width="11.28515625" style="2" customWidth="1"/>
    <col min="456" max="456" width="87.85546875" style="2" customWidth="1"/>
    <col min="457" max="457" width="12" style="2" customWidth="1"/>
    <col min="458" max="458" width="9.42578125" style="2" customWidth="1"/>
    <col min="459" max="459" width="6" style="2" customWidth="1"/>
    <col min="460" max="460" width="9.140625" style="2"/>
    <col min="461" max="461" width="33" style="2" customWidth="1"/>
    <col min="462" max="710" width="9.140625" style="2"/>
    <col min="711" max="711" width="11.28515625" style="2" customWidth="1"/>
    <col min="712" max="712" width="87.85546875" style="2" customWidth="1"/>
    <col min="713" max="713" width="12" style="2" customWidth="1"/>
    <col min="714" max="714" width="9.42578125" style="2" customWidth="1"/>
    <col min="715" max="715" width="6" style="2" customWidth="1"/>
    <col min="716" max="716" width="9.140625" style="2"/>
    <col min="717" max="717" width="33" style="2" customWidth="1"/>
    <col min="718" max="966" width="9.140625" style="2"/>
    <col min="967" max="967" width="11.28515625" style="2" customWidth="1"/>
    <col min="968" max="968" width="87.85546875" style="2" customWidth="1"/>
    <col min="969" max="969" width="12" style="2" customWidth="1"/>
    <col min="970" max="970" width="9.42578125" style="2" customWidth="1"/>
    <col min="971" max="971" width="6" style="2" customWidth="1"/>
    <col min="972" max="972" width="9.140625" style="2"/>
    <col min="973" max="973" width="33" style="2" customWidth="1"/>
    <col min="974" max="1222" width="9.140625" style="2"/>
    <col min="1223" max="1223" width="11.28515625" style="2" customWidth="1"/>
    <col min="1224" max="1224" width="87.85546875" style="2" customWidth="1"/>
    <col min="1225" max="1225" width="12" style="2" customWidth="1"/>
    <col min="1226" max="1226" width="9.42578125" style="2" customWidth="1"/>
    <col min="1227" max="1227" width="6" style="2" customWidth="1"/>
    <col min="1228" max="1228" width="9.140625" style="2"/>
    <col min="1229" max="1229" width="33" style="2" customWidth="1"/>
    <col min="1230" max="1478" width="9.140625" style="2"/>
    <col min="1479" max="1479" width="11.28515625" style="2" customWidth="1"/>
    <col min="1480" max="1480" width="87.85546875" style="2" customWidth="1"/>
    <col min="1481" max="1481" width="12" style="2" customWidth="1"/>
    <col min="1482" max="1482" width="9.42578125" style="2" customWidth="1"/>
    <col min="1483" max="1483" width="6" style="2" customWidth="1"/>
    <col min="1484" max="1484" width="9.140625" style="2"/>
    <col min="1485" max="1485" width="33" style="2" customWidth="1"/>
    <col min="1486" max="1734" width="9.140625" style="2"/>
    <col min="1735" max="1735" width="11.28515625" style="2" customWidth="1"/>
    <col min="1736" max="1736" width="87.85546875" style="2" customWidth="1"/>
    <col min="1737" max="1737" width="12" style="2" customWidth="1"/>
    <col min="1738" max="1738" width="9.42578125" style="2" customWidth="1"/>
    <col min="1739" max="1739" width="6" style="2" customWidth="1"/>
    <col min="1740" max="1740" width="9.140625" style="2"/>
    <col min="1741" max="1741" width="33" style="2" customWidth="1"/>
    <col min="1742" max="1990" width="9.140625" style="2"/>
    <col min="1991" max="1991" width="11.28515625" style="2" customWidth="1"/>
    <col min="1992" max="1992" width="87.85546875" style="2" customWidth="1"/>
    <col min="1993" max="1993" width="12" style="2" customWidth="1"/>
    <col min="1994" max="1994" width="9.42578125" style="2" customWidth="1"/>
    <col min="1995" max="1995" width="6" style="2" customWidth="1"/>
    <col min="1996" max="1996" width="9.140625" style="2"/>
    <col min="1997" max="1997" width="33" style="2" customWidth="1"/>
    <col min="1998" max="2246" width="9.140625" style="2"/>
    <col min="2247" max="2247" width="11.28515625" style="2" customWidth="1"/>
    <col min="2248" max="2248" width="87.85546875" style="2" customWidth="1"/>
    <col min="2249" max="2249" width="12" style="2" customWidth="1"/>
    <col min="2250" max="2250" width="9.42578125" style="2" customWidth="1"/>
    <col min="2251" max="2251" width="6" style="2" customWidth="1"/>
    <col min="2252" max="2252" width="9.140625" style="2"/>
    <col min="2253" max="2253" width="33" style="2" customWidth="1"/>
    <col min="2254" max="2502" width="9.140625" style="2"/>
    <col min="2503" max="2503" width="11.28515625" style="2" customWidth="1"/>
    <col min="2504" max="2504" width="87.85546875" style="2" customWidth="1"/>
    <col min="2505" max="2505" width="12" style="2" customWidth="1"/>
    <col min="2506" max="2506" width="9.42578125" style="2" customWidth="1"/>
    <col min="2507" max="2507" width="6" style="2" customWidth="1"/>
    <col min="2508" max="2508" width="9.140625" style="2"/>
    <col min="2509" max="2509" width="33" style="2" customWidth="1"/>
    <col min="2510" max="2758" width="9.140625" style="2"/>
    <col min="2759" max="2759" width="11.28515625" style="2" customWidth="1"/>
    <col min="2760" max="2760" width="87.85546875" style="2" customWidth="1"/>
    <col min="2761" max="2761" width="12" style="2" customWidth="1"/>
    <col min="2762" max="2762" width="9.42578125" style="2" customWidth="1"/>
    <col min="2763" max="2763" width="6" style="2" customWidth="1"/>
    <col min="2764" max="2764" width="9.140625" style="2"/>
    <col min="2765" max="2765" width="33" style="2" customWidth="1"/>
    <col min="2766" max="3014" width="9.140625" style="2"/>
    <col min="3015" max="3015" width="11.28515625" style="2" customWidth="1"/>
    <col min="3016" max="3016" width="87.85546875" style="2" customWidth="1"/>
    <col min="3017" max="3017" width="12" style="2" customWidth="1"/>
    <col min="3018" max="3018" width="9.42578125" style="2" customWidth="1"/>
    <col min="3019" max="3019" width="6" style="2" customWidth="1"/>
    <col min="3020" max="3020" width="9.140625" style="2"/>
    <col min="3021" max="3021" width="33" style="2" customWidth="1"/>
    <col min="3022" max="3270" width="9.140625" style="2"/>
    <col min="3271" max="3271" width="11.28515625" style="2" customWidth="1"/>
    <col min="3272" max="3272" width="87.85546875" style="2" customWidth="1"/>
    <col min="3273" max="3273" width="12" style="2" customWidth="1"/>
    <col min="3274" max="3274" width="9.42578125" style="2" customWidth="1"/>
    <col min="3275" max="3275" width="6" style="2" customWidth="1"/>
    <col min="3276" max="3276" width="9.140625" style="2"/>
    <col min="3277" max="3277" width="33" style="2" customWidth="1"/>
    <col min="3278" max="3526" width="9.140625" style="2"/>
    <col min="3527" max="3527" width="11.28515625" style="2" customWidth="1"/>
    <col min="3528" max="3528" width="87.85546875" style="2" customWidth="1"/>
    <col min="3529" max="3529" width="12" style="2" customWidth="1"/>
    <col min="3530" max="3530" width="9.42578125" style="2" customWidth="1"/>
    <col min="3531" max="3531" width="6" style="2" customWidth="1"/>
    <col min="3532" max="3532" width="9.140625" style="2"/>
    <col min="3533" max="3533" width="33" style="2" customWidth="1"/>
    <col min="3534" max="3782" width="9.140625" style="2"/>
    <col min="3783" max="3783" width="11.28515625" style="2" customWidth="1"/>
    <col min="3784" max="3784" width="87.85546875" style="2" customWidth="1"/>
    <col min="3785" max="3785" width="12" style="2" customWidth="1"/>
    <col min="3786" max="3786" width="9.42578125" style="2" customWidth="1"/>
    <col min="3787" max="3787" width="6" style="2" customWidth="1"/>
    <col min="3788" max="3788" width="9.140625" style="2"/>
    <col min="3789" max="3789" width="33" style="2" customWidth="1"/>
    <col min="3790" max="4038" width="9.140625" style="2"/>
    <col min="4039" max="4039" width="11.28515625" style="2" customWidth="1"/>
    <col min="4040" max="4040" width="87.85546875" style="2" customWidth="1"/>
    <col min="4041" max="4041" width="12" style="2" customWidth="1"/>
    <col min="4042" max="4042" width="9.42578125" style="2" customWidth="1"/>
    <col min="4043" max="4043" width="6" style="2" customWidth="1"/>
    <col min="4044" max="4044" width="9.140625" style="2"/>
    <col min="4045" max="4045" width="33" style="2" customWidth="1"/>
    <col min="4046" max="4294" width="9.140625" style="2"/>
    <col min="4295" max="4295" width="11.28515625" style="2" customWidth="1"/>
    <col min="4296" max="4296" width="87.85546875" style="2" customWidth="1"/>
    <col min="4297" max="4297" width="12" style="2" customWidth="1"/>
    <col min="4298" max="4298" width="9.42578125" style="2" customWidth="1"/>
    <col min="4299" max="4299" width="6" style="2" customWidth="1"/>
    <col min="4300" max="4300" width="9.140625" style="2"/>
    <col min="4301" max="4301" width="33" style="2" customWidth="1"/>
    <col min="4302" max="4550" width="9.140625" style="2"/>
    <col min="4551" max="4551" width="11.28515625" style="2" customWidth="1"/>
    <col min="4552" max="4552" width="87.85546875" style="2" customWidth="1"/>
    <col min="4553" max="4553" width="12" style="2" customWidth="1"/>
    <col min="4554" max="4554" width="9.42578125" style="2" customWidth="1"/>
    <col min="4555" max="4555" width="6" style="2" customWidth="1"/>
    <col min="4556" max="4556" width="9.140625" style="2"/>
    <col min="4557" max="4557" width="33" style="2" customWidth="1"/>
    <col min="4558" max="4806" width="9.140625" style="2"/>
    <col min="4807" max="4807" width="11.28515625" style="2" customWidth="1"/>
    <col min="4808" max="4808" width="87.85546875" style="2" customWidth="1"/>
    <col min="4809" max="4809" width="12" style="2" customWidth="1"/>
    <col min="4810" max="4810" width="9.42578125" style="2" customWidth="1"/>
    <col min="4811" max="4811" width="6" style="2" customWidth="1"/>
    <col min="4812" max="4812" width="9.140625" style="2"/>
    <col min="4813" max="4813" width="33" style="2" customWidth="1"/>
    <col min="4814" max="5062" width="9.140625" style="2"/>
    <col min="5063" max="5063" width="11.28515625" style="2" customWidth="1"/>
    <col min="5064" max="5064" width="87.85546875" style="2" customWidth="1"/>
    <col min="5065" max="5065" width="12" style="2" customWidth="1"/>
    <col min="5066" max="5066" width="9.42578125" style="2" customWidth="1"/>
    <col min="5067" max="5067" width="6" style="2" customWidth="1"/>
    <col min="5068" max="5068" width="9.140625" style="2"/>
    <col min="5069" max="5069" width="33" style="2" customWidth="1"/>
    <col min="5070" max="5318" width="9.140625" style="2"/>
    <col min="5319" max="5319" width="11.28515625" style="2" customWidth="1"/>
    <col min="5320" max="5320" width="87.85546875" style="2" customWidth="1"/>
    <col min="5321" max="5321" width="12" style="2" customWidth="1"/>
    <col min="5322" max="5322" width="9.42578125" style="2" customWidth="1"/>
    <col min="5323" max="5323" width="6" style="2" customWidth="1"/>
    <col min="5324" max="5324" width="9.140625" style="2"/>
    <col min="5325" max="5325" width="33" style="2" customWidth="1"/>
    <col min="5326" max="5574" width="9.140625" style="2"/>
    <col min="5575" max="5575" width="11.28515625" style="2" customWidth="1"/>
    <col min="5576" max="5576" width="87.85546875" style="2" customWidth="1"/>
    <col min="5577" max="5577" width="12" style="2" customWidth="1"/>
    <col min="5578" max="5578" width="9.42578125" style="2" customWidth="1"/>
    <col min="5579" max="5579" width="6" style="2" customWidth="1"/>
    <col min="5580" max="5580" width="9.140625" style="2"/>
    <col min="5581" max="5581" width="33" style="2" customWidth="1"/>
    <col min="5582" max="5830" width="9.140625" style="2"/>
    <col min="5831" max="5831" width="11.28515625" style="2" customWidth="1"/>
    <col min="5832" max="5832" width="87.85546875" style="2" customWidth="1"/>
    <col min="5833" max="5833" width="12" style="2" customWidth="1"/>
    <col min="5834" max="5834" width="9.42578125" style="2" customWidth="1"/>
    <col min="5835" max="5835" width="6" style="2" customWidth="1"/>
    <col min="5836" max="5836" width="9.140625" style="2"/>
    <col min="5837" max="5837" width="33" style="2" customWidth="1"/>
    <col min="5838" max="6086" width="9.140625" style="2"/>
    <col min="6087" max="6087" width="11.28515625" style="2" customWidth="1"/>
    <col min="6088" max="6088" width="87.85546875" style="2" customWidth="1"/>
    <col min="6089" max="6089" width="12" style="2" customWidth="1"/>
    <col min="6090" max="6090" width="9.42578125" style="2" customWidth="1"/>
    <col min="6091" max="6091" width="6" style="2" customWidth="1"/>
    <col min="6092" max="6092" width="9.140625" style="2"/>
    <col min="6093" max="6093" width="33" style="2" customWidth="1"/>
    <col min="6094" max="6342" width="9.140625" style="2"/>
    <col min="6343" max="6343" width="11.28515625" style="2" customWidth="1"/>
    <col min="6344" max="6344" width="87.85546875" style="2" customWidth="1"/>
    <col min="6345" max="6345" width="12" style="2" customWidth="1"/>
    <col min="6346" max="6346" width="9.42578125" style="2" customWidth="1"/>
    <col min="6347" max="6347" width="6" style="2" customWidth="1"/>
    <col min="6348" max="6348" width="9.140625" style="2"/>
    <col min="6349" max="6349" width="33" style="2" customWidth="1"/>
    <col min="6350" max="6598" width="9.140625" style="2"/>
    <col min="6599" max="6599" width="11.28515625" style="2" customWidth="1"/>
    <col min="6600" max="6600" width="87.85546875" style="2" customWidth="1"/>
    <col min="6601" max="6601" width="12" style="2" customWidth="1"/>
    <col min="6602" max="6602" width="9.42578125" style="2" customWidth="1"/>
    <col min="6603" max="6603" width="6" style="2" customWidth="1"/>
    <col min="6604" max="6604" width="9.140625" style="2"/>
    <col min="6605" max="6605" width="33" style="2" customWidth="1"/>
    <col min="6606" max="6854" width="9.140625" style="2"/>
    <col min="6855" max="6855" width="11.28515625" style="2" customWidth="1"/>
    <col min="6856" max="6856" width="87.85546875" style="2" customWidth="1"/>
    <col min="6857" max="6857" width="12" style="2" customWidth="1"/>
    <col min="6858" max="6858" width="9.42578125" style="2" customWidth="1"/>
    <col min="6859" max="6859" width="6" style="2" customWidth="1"/>
    <col min="6860" max="6860" width="9.140625" style="2"/>
    <col min="6861" max="6861" width="33" style="2" customWidth="1"/>
    <col min="6862" max="7110" width="9.140625" style="2"/>
    <col min="7111" max="7111" width="11.28515625" style="2" customWidth="1"/>
    <col min="7112" max="7112" width="87.85546875" style="2" customWidth="1"/>
    <col min="7113" max="7113" width="12" style="2" customWidth="1"/>
    <col min="7114" max="7114" width="9.42578125" style="2" customWidth="1"/>
    <col min="7115" max="7115" width="6" style="2" customWidth="1"/>
    <col min="7116" max="7116" width="9.140625" style="2"/>
    <col min="7117" max="7117" width="33" style="2" customWidth="1"/>
    <col min="7118" max="7366" width="9.140625" style="2"/>
    <col min="7367" max="7367" width="11.28515625" style="2" customWidth="1"/>
    <col min="7368" max="7368" width="87.85546875" style="2" customWidth="1"/>
    <col min="7369" max="7369" width="12" style="2" customWidth="1"/>
    <col min="7370" max="7370" width="9.42578125" style="2" customWidth="1"/>
    <col min="7371" max="7371" width="6" style="2" customWidth="1"/>
    <col min="7372" max="7372" width="9.140625" style="2"/>
    <col min="7373" max="7373" width="33" style="2" customWidth="1"/>
    <col min="7374" max="7622" width="9.140625" style="2"/>
    <col min="7623" max="7623" width="11.28515625" style="2" customWidth="1"/>
    <col min="7624" max="7624" width="87.85546875" style="2" customWidth="1"/>
    <col min="7625" max="7625" width="12" style="2" customWidth="1"/>
    <col min="7626" max="7626" width="9.42578125" style="2" customWidth="1"/>
    <col min="7627" max="7627" width="6" style="2" customWidth="1"/>
    <col min="7628" max="7628" width="9.140625" style="2"/>
    <col min="7629" max="7629" width="33" style="2" customWidth="1"/>
    <col min="7630" max="7878" width="9.140625" style="2"/>
    <col min="7879" max="7879" width="11.28515625" style="2" customWidth="1"/>
    <col min="7880" max="7880" width="87.85546875" style="2" customWidth="1"/>
    <col min="7881" max="7881" width="12" style="2" customWidth="1"/>
    <col min="7882" max="7882" width="9.42578125" style="2" customWidth="1"/>
    <col min="7883" max="7883" width="6" style="2" customWidth="1"/>
    <col min="7884" max="7884" width="9.140625" style="2"/>
    <col min="7885" max="7885" width="33" style="2" customWidth="1"/>
    <col min="7886" max="8134" width="9.140625" style="2"/>
    <col min="8135" max="8135" width="11.28515625" style="2" customWidth="1"/>
    <col min="8136" max="8136" width="87.85546875" style="2" customWidth="1"/>
    <col min="8137" max="8137" width="12" style="2" customWidth="1"/>
    <col min="8138" max="8138" width="9.42578125" style="2" customWidth="1"/>
    <col min="8139" max="8139" width="6" style="2" customWidth="1"/>
    <col min="8140" max="8140" width="9.140625" style="2"/>
    <col min="8141" max="8141" width="33" style="2" customWidth="1"/>
    <col min="8142" max="8390" width="9.140625" style="2"/>
    <col min="8391" max="8391" width="11.28515625" style="2" customWidth="1"/>
    <col min="8392" max="8392" width="87.85546875" style="2" customWidth="1"/>
    <col min="8393" max="8393" width="12" style="2" customWidth="1"/>
    <col min="8394" max="8394" width="9.42578125" style="2" customWidth="1"/>
    <col min="8395" max="8395" width="6" style="2" customWidth="1"/>
    <col min="8396" max="8396" width="9.140625" style="2"/>
    <col min="8397" max="8397" width="33" style="2" customWidth="1"/>
    <col min="8398" max="8646" width="9.140625" style="2"/>
    <col min="8647" max="8647" width="11.28515625" style="2" customWidth="1"/>
    <col min="8648" max="8648" width="87.85546875" style="2" customWidth="1"/>
    <col min="8649" max="8649" width="12" style="2" customWidth="1"/>
    <col min="8650" max="8650" width="9.42578125" style="2" customWidth="1"/>
    <col min="8651" max="8651" width="6" style="2" customWidth="1"/>
    <col min="8652" max="8652" width="9.140625" style="2"/>
    <col min="8653" max="8653" width="33" style="2" customWidth="1"/>
    <col min="8654" max="8902" width="9.140625" style="2"/>
    <col min="8903" max="8903" width="11.28515625" style="2" customWidth="1"/>
    <col min="8904" max="8904" width="87.85546875" style="2" customWidth="1"/>
    <col min="8905" max="8905" width="12" style="2" customWidth="1"/>
    <col min="8906" max="8906" width="9.42578125" style="2" customWidth="1"/>
    <col min="8907" max="8907" width="6" style="2" customWidth="1"/>
    <col min="8908" max="8908" width="9.140625" style="2"/>
    <col min="8909" max="8909" width="33" style="2" customWidth="1"/>
    <col min="8910" max="9158" width="9.140625" style="2"/>
    <col min="9159" max="9159" width="11.28515625" style="2" customWidth="1"/>
    <col min="9160" max="9160" width="87.85546875" style="2" customWidth="1"/>
    <col min="9161" max="9161" width="12" style="2" customWidth="1"/>
    <col min="9162" max="9162" width="9.42578125" style="2" customWidth="1"/>
    <col min="9163" max="9163" width="6" style="2" customWidth="1"/>
    <col min="9164" max="9164" width="9.140625" style="2"/>
    <col min="9165" max="9165" width="33" style="2" customWidth="1"/>
    <col min="9166" max="9414" width="9.140625" style="2"/>
    <col min="9415" max="9415" width="11.28515625" style="2" customWidth="1"/>
    <col min="9416" max="9416" width="87.85546875" style="2" customWidth="1"/>
    <col min="9417" max="9417" width="12" style="2" customWidth="1"/>
    <col min="9418" max="9418" width="9.42578125" style="2" customWidth="1"/>
    <col min="9419" max="9419" width="6" style="2" customWidth="1"/>
    <col min="9420" max="9420" width="9.140625" style="2"/>
    <col min="9421" max="9421" width="33" style="2" customWidth="1"/>
    <col min="9422" max="9670" width="9.140625" style="2"/>
    <col min="9671" max="9671" width="11.28515625" style="2" customWidth="1"/>
    <col min="9672" max="9672" width="87.85546875" style="2" customWidth="1"/>
    <col min="9673" max="9673" width="12" style="2" customWidth="1"/>
    <col min="9674" max="9674" width="9.42578125" style="2" customWidth="1"/>
    <col min="9675" max="9675" width="6" style="2" customWidth="1"/>
    <col min="9676" max="9676" width="9.140625" style="2"/>
    <col min="9677" max="9677" width="33" style="2" customWidth="1"/>
    <col min="9678" max="9926" width="9.140625" style="2"/>
    <col min="9927" max="9927" width="11.28515625" style="2" customWidth="1"/>
    <col min="9928" max="9928" width="87.85546875" style="2" customWidth="1"/>
    <col min="9929" max="9929" width="12" style="2" customWidth="1"/>
    <col min="9930" max="9930" width="9.42578125" style="2" customWidth="1"/>
    <col min="9931" max="9931" width="6" style="2" customWidth="1"/>
    <col min="9932" max="9932" width="9.140625" style="2"/>
    <col min="9933" max="9933" width="33" style="2" customWidth="1"/>
    <col min="9934" max="10182" width="9.140625" style="2"/>
    <col min="10183" max="10183" width="11.28515625" style="2" customWidth="1"/>
    <col min="10184" max="10184" width="87.85546875" style="2" customWidth="1"/>
    <col min="10185" max="10185" width="12" style="2" customWidth="1"/>
    <col min="10186" max="10186" width="9.42578125" style="2" customWidth="1"/>
    <col min="10187" max="10187" width="6" style="2" customWidth="1"/>
    <col min="10188" max="10188" width="9.140625" style="2"/>
    <col min="10189" max="10189" width="33" style="2" customWidth="1"/>
    <col min="10190" max="10438" width="9.140625" style="2"/>
    <col min="10439" max="10439" width="11.28515625" style="2" customWidth="1"/>
    <col min="10440" max="10440" width="87.85546875" style="2" customWidth="1"/>
    <col min="10441" max="10441" width="12" style="2" customWidth="1"/>
    <col min="10442" max="10442" width="9.42578125" style="2" customWidth="1"/>
    <col min="10443" max="10443" width="6" style="2" customWidth="1"/>
    <col min="10444" max="10444" width="9.140625" style="2"/>
    <col min="10445" max="10445" width="33" style="2" customWidth="1"/>
    <col min="10446" max="10694" width="9.140625" style="2"/>
    <col min="10695" max="10695" width="11.28515625" style="2" customWidth="1"/>
    <col min="10696" max="10696" width="87.85546875" style="2" customWidth="1"/>
    <col min="10697" max="10697" width="12" style="2" customWidth="1"/>
    <col min="10698" max="10698" width="9.42578125" style="2" customWidth="1"/>
    <col min="10699" max="10699" width="6" style="2" customWidth="1"/>
    <col min="10700" max="10700" width="9.140625" style="2"/>
    <col min="10701" max="10701" width="33" style="2" customWidth="1"/>
    <col min="10702" max="10950" width="9.140625" style="2"/>
    <col min="10951" max="10951" width="11.28515625" style="2" customWidth="1"/>
    <col min="10952" max="10952" width="87.85546875" style="2" customWidth="1"/>
    <col min="10953" max="10953" width="12" style="2" customWidth="1"/>
    <col min="10954" max="10954" width="9.42578125" style="2" customWidth="1"/>
    <col min="10955" max="10955" width="6" style="2" customWidth="1"/>
    <col min="10956" max="10956" width="9.140625" style="2"/>
    <col min="10957" max="10957" width="33" style="2" customWidth="1"/>
    <col min="10958" max="11206" width="9.140625" style="2"/>
    <col min="11207" max="11207" width="11.28515625" style="2" customWidth="1"/>
    <col min="11208" max="11208" width="87.85546875" style="2" customWidth="1"/>
    <col min="11209" max="11209" width="12" style="2" customWidth="1"/>
    <col min="11210" max="11210" width="9.42578125" style="2" customWidth="1"/>
    <col min="11211" max="11211" width="6" style="2" customWidth="1"/>
    <col min="11212" max="11212" width="9.140625" style="2"/>
    <col min="11213" max="11213" width="33" style="2" customWidth="1"/>
    <col min="11214" max="11462" width="9.140625" style="2"/>
    <col min="11463" max="11463" width="11.28515625" style="2" customWidth="1"/>
    <col min="11464" max="11464" width="87.85546875" style="2" customWidth="1"/>
    <col min="11465" max="11465" width="12" style="2" customWidth="1"/>
    <col min="11466" max="11466" width="9.42578125" style="2" customWidth="1"/>
    <col min="11467" max="11467" width="6" style="2" customWidth="1"/>
    <col min="11468" max="11468" width="9.140625" style="2"/>
    <col min="11469" max="11469" width="33" style="2" customWidth="1"/>
    <col min="11470" max="11718" width="9.140625" style="2"/>
    <col min="11719" max="11719" width="11.28515625" style="2" customWidth="1"/>
    <col min="11720" max="11720" width="87.85546875" style="2" customWidth="1"/>
    <col min="11721" max="11721" width="12" style="2" customWidth="1"/>
    <col min="11722" max="11722" width="9.42578125" style="2" customWidth="1"/>
    <col min="11723" max="11723" width="6" style="2" customWidth="1"/>
    <col min="11724" max="11724" width="9.140625" style="2"/>
    <col min="11725" max="11725" width="33" style="2" customWidth="1"/>
    <col min="11726" max="11974" width="9.140625" style="2"/>
    <col min="11975" max="11975" width="11.28515625" style="2" customWidth="1"/>
    <col min="11976" max="11976" width="87.85546875" style="2" customWidth="1"/>
    <col min="11977" max="11977" width="12" style="2" customWidth="1"/>
    <col min="11978" max="11978" width="9.42578125" style="2" customWidth="1"/>
    <col min="11979" max="11979" width="6" style="2" customWidth="1"/>
    <col min="11980" max="11980" width="9.140625" style="2"/>
    <col min="11981" max="11981" width="33" style="2" customWidth="1"/>
    <col min="11982" max="12230" width="9.140625" style="2"/>
    <col min="12231" max="12231" width="11.28515625" style="2" customWidth="1"/>
    <col min="12232" max="12232" width="87.85546875" style="2" customWidth="1"/>
    <col min="12233" max="12233" width="12" style="2" customWidth="1"/>
    <col min="12234" max="12234" width="9.42578125" style="2" customWidth="1"/>
    <col min="12235" max="12235" width="6" style="2" customWidth="1"/>
    <col min="12236" max="12236" width="9.140625" style="2"/>
    <col min="12237" max="12237" width="33" style="2" customWidth="1"/>
    <col min="12238" max="12486" width="9.140625" style="2"/>
    <col min="12487" max="12487" width="11.28515625" style="2" customWidth="1"/>
    <col min="12488" max="12488" width="87.85546875" style="2" customWidth="1"/>
    <col min="12489" max="12489" width="12" style="2" customWidth="1"/>
    <col min="12490" max="12490" width="9.42578125" style="2" customWidth="1"/>
    <col min="12491" max="12491" width="6" style="2" customWidth="1"/>
    <col min="12492" max="12492" width="9.140625" style="2"/>
    <col min="12493" max="12493" width="33" style="2" customWidth="1"/>
    <col min="12494" max="12742" width="9.140625" style="2"/>
    <col min="12743" max="12743" width="11.28515625" style="2" customWidth="1"/>
    <col min="12744" max="12744" width="87.85546875" style="2" customWidth="1"/>
    <col min="12745" max="12745" width="12" style="2" customWidth="1"/>
    <col min="12746" max="12746" width="9.42578125" style="2" customWidth="1"/>
    <col min="12747" max="12747" width="6" style="2" customWidth="1"/>
    <col min="12748" max="12748" width="9.140625" style="2"/>
    <col min="12749" max="12749" width="33" style="2" customWidth="1"/>
    <col min="12750" max="12998" width="9.140625" style="2"/>
    <col min="12999" max="12999" width="11.28515625" style="2" customWidth="1"/>
    <col min="13000" max="13000" width="87.85546875" style="2" customWidth="1"/>
    <col min="13001" max="13001" width="12" style="2" customWidth="1"/>
    <col min="13002" max="13002" width="9.42578125" style="2" customWidth="1"/>
    <col min="13003" max="13003" width="6" style="2" customWidth="1"/>
    <col min="13004" max="13004" width="9.140625" style="2"/>
    <col min="13005" max="13005" width="33" style="2" customWidth="1"/>
    <col min="13006" max="13254" width="9.140625" style="2"/>
    <col min="13255" max="13255" width="11.28515625" style="2" customWidth="1"/>
    <col min="13256" max="13256" width="87.85546875" style="2" customWidth="1"/>
    <col min="13257" max="13257" width="12" style="2" customWidth="1"/>
    <col min="13258" max="13258" width="9.42578125" style="2" customWidth="1"/>
    <col min="13259" max="13259" width="6" style="2" customWidth="1"/>
    <col min="13260" max="13260" width="9.140625" style="2"/>
    <col min="13261" max="13261" width="33" style="2" customWidth="1"/>
    <col min="13262" max="13510" width="9.140625" style="2"/>
    <col min="13511" max="13511" width="11.28515625" style="2" customWidth="1"/>
    <col min="13512" max="13512" width="87.85546875" style="2" customWidth="1"/>
    <col min="13513" max="13513" width="12" style="2" customWidth="1"/>
    <col min="13514" max="13514" width="9.42578125" style="2" customWidth="1"/>
    <col min="13515" max="13515" width="6" style="2" customWidth="1"/>
    <col min="13516" max="13516" width="9.140625" style="2"/>
    <col min="13517" max="13517" width="33" style="2" customWidth="1"/>
    <col min="13518" max="13766" width="9.140625" style="2"/>
    <col min="13767" max="13767" width="11.28515625" style="2" customWidth="1"/>
    <col min="13768" max="13768" width="87.85546875" style="2" customWidth="1"/>
    <col min="13769" max="13769" width="12" style="2" customWidth="1"/>
    <col min="13770" max="13770" width="9.42578125" style="2" customWidth="1"/>
    <col min="13771" max="13771" width="6" style="2" customWidth="1"/>
    <col min="13772" max="13772" width="9.140625" style="2"/>
    <col min="13773" max="13773" width="33" style="2" customWidth="1"/>
    <col min="13774" max="14022" width="9.140625" style="2"/>
    <col min="14023" max="14023" width="11.28515625" style="2" customWidth="1"/>
    <col min="14024" max="14024" width="87.85546875" style="2" customWidth="1"/>
    <col min="14025" max="14025" width="12" style="2" customWidth="1"/>
    <col min="14026" max="14026" width="9.42578125" style="2" customWidth="1"/>
    <col min="14027" max="14027" width="6" style="2" customWidth="1"/>
    <col min="14028" max="14028" width="9.140625" style="2"/>
    <col min="14029" max="14029" width="33" style="2" customWidth="1"/>
    <col min="14030" max="14278" width="9.140625" style="2"/>
    <col min="14279" max="14279" width="11.28515625" style="2" customWidth="1"/>
    <col min="14280" max="14280" width="87.85546875" style="2" customWidth="1"/>
    <col min="14281" max="14281" width="12" style="2" customWidth="1"/>
    <col min="14282" max="14282" width="9.42578125" style="2" customWidth="1"/>
    <col min="14283" max="14283" width="6" style="2" customWidth="1"/>
    <col min="14284" max="14284" width="9.140625" style="2"/>
    <col min="14285" max="14285" width="33" style="2" customWidth="1"/>
    <col min="14286" max="14534" width="9.140625" style="2"/>
    <col min="14535" max="14535" width="11.28515625" style="2" customWidth="1"/>
    <col min="14536" max="14536" width="87.85546875" style="2" customWidth="1"/>
    <col min="14537" max="14537" width="12" style="2" customWidth="1"/>
    <col min="14538" max="14538" width="9.42578125" style="2" customWidth="1"/>
    <col min="14539" max="14539" width="6" style="2" customWidth="1"/>
    <col min="14540" max="14540" width="9.140625" style="2"/>
    <col min="14541" max="14541" width="33" style="2" customWidth="1"/>
    <col min="14542" max="14790" width="9.140625" style="2"/>
    <col min="14791" max="14791" width="11.28515625" style="2" customWidth="1"/>
    <col min="14792" max="14792" width="87.85546875" style="2" customWidth="1"/>
    <col min="14793" max="14793" width="12" style="2" customWidth="1"/>
    <col min="14794" max="14794" width="9.42578125" style="2" customWidth="1"/>
    <col min="14795" max="14795" width="6" style="2" customWidth="1"/>
    <col min="14796" max="14796" width="9.140625" style="2"/>
    <col min="14797" max="14797" width="33" style="2" customWidth="1"/>
    <col min="14798" max="15046" width="9.140625" style="2"/>
    <col min="15047" max="15047" width="11.28515625" style="2" customWidth="1"/>
    <col min="15048" max="15048" width="87.85546875" style="2" customWidth="1"/>
    <col min="15049" max="15049" width="12" style="2" customWidth="1"/>
    <col min="15050" max="15050" width="9.42578125" style="2" customWidth="1"/>
    <col min="15051" max="15051" width="6" style="2" customWidth="1"/>
    <col min="15052" max="15052" width="9.140625" style="2"/>
    <col min="15053" max="15053" width="33" style="2" customWidth="1"/>
    <col min="15054" max="15302" width="9.140625" style="2"/>
    <col min="15303" max="15303" width="11.28515625" style="2" customWidth="1"/>
    <col min="15304" max="15304" width="87.85546875" style="2" customWidth="1"/>
    <col min="15305" max="15305" width="12" style="2" customWidth="1"/>
    <col min="15306" max="15306" width="9.42578125" style="2" customWidth="1"/>
    <col min="15307" max="15307" width="6" style="2" customWidth="1"/>
    <col min="15308" max="15308" width="9.140625" style="2"/>
    <col min="15309" max="15309" width="33" style="2" customWidth="1"/>
    <col min="15310" max="15558" width="9.140625" style="2"/>
    <col min="15559" max="15559" width="11.28515625" style="2" customWidth="1"/>
    <col min="15560" max="15560" width="87.85546875" style="2" customWidth="1"/>
    <col min="15561" max="15561" width="12" style="2" customWidth="1"/>
    <col min="15562" max="15562" width="9.42578125" style="2" customWidth="1"/>
    <col min="15563" max="15563" width="6" style="2" customWidth="1"/>
    <col min="15564" max="15564" width="9.140625" style="2"/>
    <col min="15565" max="15565" width="33" style="2" customWidth="1"/>
    <col min="15566" max="15814" width="9.140625" style="2"/>
    <col min="15815" max="15815" width="11.28515625" style="2" customWidth="1"/>
    <col min="15816" max="15816" width="87.85546875" style="2" customWidth="1"/>
    <col min="15817" max="15817" width="12" style="2" customWidth="1"/>
    <col min="15818" max="15818" width="9.42578125" style="2" customWidth="1"/>
    <col min="15819" max="15819" width="6" style="2" customWidth="1"/>
    <col min="15820" max="15820" width="9.140625" style="2"/>
    <col min="15821" max="15821" width="33" style="2" customWidth="1"/>
    <col min="15822" max="16070" width="9.140625" style="2"/>
    <col min="16071" max="16071" width="11.28515625" style="2" customWidth="1"/>
    <col min="16072" max="16072" width="87.85546875" style="2" customWidth="1"/>
    <col min="16073" max="16073" width="12" style="2" customWidth="1"/>
    <col min="16074" max="16074" width="9.42578125" style="2" customWidth="1"/>
    <col min="16075" max="16075" width="6" style="2" customWidth="1"/>
    <col min="16076" max="16076" width="9.140625" style="2"/>
    <col min="16077" max="16077" width="33" style="2" customWidth="1"/>
    <col min="16078" max="16379" width="9.140625" style="2"/>
    <col min="16380" max="16384" width="9.140625" style="2" customWidth="1"/>
  </cols>
  <sheetData>
    <row r="1" spans="1:4" s="27" customFormat="1" ht="14.45" customHeight="1" x14ac:dyDescent="0.25">
      <c r="B1" s="185" t="s">
        <v>197</v>
      </c>
      <c r="C1" s="185"/>
    </row>
    <row r="2" spans="1:4" s="10" customFormat="1" x14ac:dyDescent="0.2">
      <c r="A2" s="186" t="s">
        <v>171</v>
      </c>
      <c r="B2" s="186"/>
      <c r="C2" s="6"/>
    </row>
    <row r="3" spans="1:4" s="27" customFormat="1" ht="18" customHeight="1" x14ac:dyDescent="0.2">
      <c r="B3" s="187" t="s">
        <v>24</v>
      </c>
      <c r="C3" s="187"/>
    </row>
    <row r="4" spans="1:4" s="27" customFormat="1" ht="15.6" customHeight="1" x14ac:dyDescent="0.2">
      <c r="B4" s="187" t="s">
        <v>1</v>
      </c>
      <c r="C4" s="187"/>
    </row>
    <row r="5" spans="1:4" s="13" customFormat="1" ht="84" customHeight="1" x14ac:dyDescent="0.2">
      <c r="B5" s="188" t="s">
        <v>22</v>
      </c>
      <c r="C5" s="188"/>
    </row>
    <row r="6" spans="1:4" s="13" customFormat="1" ht="15.75" customHeight="1" x14ac:dyDescent="0.2">
      <c r="A6" s="40"/>
      <c r="B6" s="40"/>
      <c r="C6" s="40"/>
    </row>
    <row r="7" spans="1:4" s="13" customFormat="1" ht="37.9" customHeight="1" x14ac:dyDescent="0.2">
      <c r="A7" s="183" t="s">
        <v>156</v>
      </c>
      <c r="B7" s="183"/>
      <c r="C7" s="183"/>
    </row>
    <row r="8" spans="1:4" s="13" customFormat="1" ht="25.15" customHeight="1" x14ac:dyDescent="0.2">
      <c r="A8" s="14" t="s">
        <v>2</v>
      </c>
      <c r="B8" s="14"/>
      <c r="C8" s="17"/>
    </row>
    <row r="9" spans="1:4" s="13" customFormat="1" ht="15.75" x14ac:dyDescent="0.2">
      <c r="A9" s="28" t="s">
        <v>20</v>
      </c>
      <c r="B9" s="28" t="s">
        <v>23</v>
      </c>
      <c r="C9" s="111"/>
    </row>
    <row r="10" spans="1:4" s="13" customFormat="1" ht="52.9" customHeight="1" x14ac:dyDescent="0.2">
      <c r="A10" s="52">
        <f>A11</f>
        <v>1400</v>
      </c>
      <c r="B10" s="52">
        <f>B11</f>
        <v>0</v>
      </c>
      <c r="C10" s="70" t="s">
        <v>79</v>
      </c>
      <c r="D10" s="44"/>
    </row>
    <row r="11" spans="1:4" s="13" customFormat="1" ht="47.45" customHeight="1" x14ac:dyDescent="0.2">
      <c r="A11" s="57">
        <v>1400</v>
      </c>
      <c r="B11" s="57">
        <v>0</v>
      </c>
      <c r="C11" s="101" t="s">
        <v>71</v>
      </c>
      <c r="D11" s="44"/>
    </row>
    <row r="12" spans="1:4" s="13" customFormat="1" ht="76.900000000000006" customHeight="1" x14ac:dyDescent="0.2">
      <c r="A12" s="52">
        <f>A13</f>
        <v>-1400</v>
      </c>
      <c r="B12" s="52">
        <f>B13</f>
        <v>2450</v>
      </c>
      <c r="C12" s="70" t="s">
        <v>172</v>
      </c>
      <c r="D12" s="44"/>
    </row>
    <row r="13" spans="1:4" s="13" customFormat="1" ht="42" customHeight="1" x14ac:dyDescent="0.2">
      <c r="A13" s="57">
        <v>-1400</v>
      </c>
      <c r="B13" s="57">
        <v>2450</v>
      </c>
      <c r="C13" s="100" t="s">
        <v>70</v>
      </c>
      <c r="D13" s="44"/>
    </row>
    <row r="14" spans="1:4" s="13" customFormat="1" ht="24" customHeight="1" x14ac:dyDescent="0.2">
      <c r="A14" s="52">
        <f>A15+A17</f>
        <v>0</v>
      </c>
      <c r="B14" s="52">
        <f>B15+B17</f>
        <v>-2450</v>
      </c>
      <c r="C14" s="110" t="s">
        <v>15</v>
      </c>
      <c r="D14" s="44"/>
    </row>
    <row r="15" spans="1:4" s="13" customFormat="1" ht="24.6" customHeight="1" x14ac:dyDescent="0.2">
      <c r="A15" s="145">
        <f>A16</f>
        <v>0</v>
      </c>
      <c r="B15" s="145">
        <f>B16</f>
        <v>-2450</v>
      </c>
      <c r="C15" s="83" t="s">
        <v>17</v>
      </c>
      <c r="D15" s="44"/>
    </row>
    <row r="16" spans="1:4" s="13" customFormat="1" ht="58.9" customHeight="1" x14ac:dyDescent="0.2">
      <c r="A16" s="57">
        <v>0</v>
      </c>
      <c r="B16" s="57">
        <v>-2450</v>
      </c>
      <c r="C16" s="84" t="s">
        <v>78</v>
      </c>
      <c r="D16" s="44"/>
    </row>
    <row r="17" spans="1:4" s="13" customFormat="1" ht="30.6" customHeight="1" x14ac:dyDescent="0.2">
      <c r="A17" s="145">
        <f>A18</f>
        <v>0</v>
      </c>
      <c r="B17" s="145">
        <f>B18</f>
        <v>0</v>
      </c>
      <c r="C17" s="87" t="s">
        <v>18</v>
      </c>
      <c r="D17" s="44"/>
    </row>
    <row r="18" spans="1:4" s="13" customFormat="1" ht="30.6" customHeight="1" x14ac:dyDescent="0.2">
      <c r="A18" s="57">
        <f>A19+A20</f>
        <v>0</v>
      </c>
      <c r="B18" s="57">
        <f>B19+B20</f>
        <v>0</v>
      </c>
      <c r="C18" s="84" t="s">
        <v>139</v>
      </c>
      <c r="D18" s="44"/>
    </row>
    <row r="19" spans="1:4" s="13" customFormat="1" ht="22.15" customHeight="1" x14ac:dyDescent="0.2">
      <c r="A19" s="57">
        <v>-48</v>
      </c>
      <c r="B19" s="57">
        <v>-48</v>
      </c>
      <c r="C19" s="84" t="s">
        <v>138</v>
      </c>
      <c r="D19" s="44"/>
    </row>
    <row r="20" spans="1:4" s="13" customFormat="1" ht="26.45" customHeight="1" x14ac:dyDescent="0.2">
      <c r="A20" s="57">
        <v>48</v>
      </c>
      <c r="B20" s="57">
        <v>48</v>
      </c>
      <c r="C20" s="84" t="s">
        <v>140</v>
      </c>
      <c r="D20" s="44"/>
    </row>
    <row r="21" spans="1:4" s="13" customFormat="1" ht="39" customHeight="1" x14ac:dyDescent="0.2">
      <c r="A21" s="45">
        <f>A10+A12+A14</f>
        <v>0</v>
      </c>
      <c r="B21" s="45">
        <f>B10+B12+B14</f>
        <v>0</v>
      </c>
      <c r="C21" s="41" t="s">
        <v>6</v>
      </c>
    </row>
    <row r="22" spans="1:4" s="13" customFormat="1" ht="16.899999999999999" customHeight="1" x14ac:dyDescent="0.25">
      <c r="A22" s="192" t="s">
        <v>170</v>
      </c>
      <c r="B22" s="192"/>
      <c r="C22" s="192"/>
    </row>
    <row r="23" spans="1:4" s="13" customFormat="1" ht="18" customHeight="1" x14ac:dyDescent="0.2">
      <c r="A23" s="47"/>
      <c r="B23" s="47"/>
      <c r="C23" s="42"/>
    </row>
    <row r="24" spans="1:4" s="13" customFormat="1" ht="55.15" customHeight="1" x14ac:dyDescent="0.2">
      <c r="B24" s="48"/>
      <c r="C24" s="42"/>
    </row>
    <row r="25" spans="1:4" s="13" customFormat="1" ht="39" customHeight="1" x14ac:dyDescent="0.2">
      <c r="B25" s="48"/>
      <c r="C25" s="42"/>
    </row>
    <row r="27" spans="1:4" ht="39.6" customHeight="1" x14ac:dyDescent="0.2"/>
    <row r="28" spans="1:4" ht="52.15" customHeight="1" x14ac:dyDescent="0.2"/>
    <row r="29" spans="1:4" ht="55.15" customHeight="1" x14ac:dyDescent="0.2"/>
    <row r="30" spans="1:4" ht="12.75" x14ac:dyDescent="0.2">
      <c r="B30" s="13"/>
      <c r="C30" s="2"/>
    </row>
    <row r="31" spans="1:4" ht="26.45" customHeight="1" x14ac:dyDescent="0.2">
      <c r="B31" s="13"/>
      <c r="C31" s="2"/>
    </row>
    <row r="32" spans="1:4" ht="12.75" x14ac:dyDescent="0.2">
      <c r="B32" s="13"/>
      <c r="C32" s="2"/>
    </row>
    <row r="40" spans="1:3" ht="12.75" x14ac:dyDescent="0.2">
      <c r="A40" s="2"/>
      <c r="B40" s="13"/>
      <c r="C40" s="2"/>
    </row>
    <row r="41" spans="1:3" ht="12.75" x14ac:dyDescent="0.2">
      <c r="A41" s="2"/>
      <c r="B41" s="13"/>
      <c r="C41" s="2"/>
    </row>
  </sheetData>
  <mergeCells count="7">
    <mergeCell ref="A22:C22"/>
    <mergeCell ref="A7:C7"/>
    <mergeCell ref="A2:B2"/>
    <mergeCell ref="B1:C1"/>
    <mergeCell ref="B3:C3"/>
    <mergeCell ref="B4:C4"/>
    <mergeCell ref="B5:C5"/>
  </mergeCells>
  <pageMargins left="0.59055118110236227" right="0.19685039370078741" top="0.39370078740157483" bottom="0.3937007874015748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СД</vt:lpstr>
      <vt:lpstr>Справочно</vt:lpstr>
      <vt:lpstr>На 2022-2023гг</vt:lpstr>
      <vt:lpstr>'На 2022-2023гг'!Область_печати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2021-06-16T08:31:12Z</dcterms:modified>
</cp:coreProperties>
</file>