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tabRatio="606" firstSheet="2" activeTab="7"/>
  </bookViews>
  <sheets>
    <sheet name=" Русский язык 7 класс" sheetId="1" r:id="rId1"/>
    <sheet name="Математика 7 класс" sheetId="2" r:id="rId2"/>
    <sheet name="Биология 7 класс" sheetId="3" r:id="rId3"/>
    <sheet name="История 7 класс" sheetId="4" r:id="rId4"/>
    <sheet name="Обществ.7 класс" sheetId="5" r:id="rId5"/>
    <sheet name="География 7 класс" sheetId="6" r:id="rId6"/>
    <sheet name="Англ. яз.7 класс" sheetId="7" r:id="rId7"/>
    <sheet name="Физика 7 класс" sheetId="8" r:id="rId8"/>
  </sheets>
  <definedNames>
    <definedName name="_xlnm.Print_Area" localSheetId="6">'Англ. яз.7 класс'!$A$1:$AA$41</definedName>
    <definedName name="_xlnm.Print_Area" localSheetId="2">'Биология 7 класс'!$A$1:$AA$49</definedName>
    <definedName name="_xlnm.Print_Area" localSheetId="5">'География 7 класс'!$A$1:$AA$57</definedName>
    <definedName name="_xlnm.Print_Area" localSheetId="3">'История 7 класс'!$A$1:$AA$44</definedName>
    <definedName name="_xlnm.Print_Area" localSheetId="1">'Математика 7 класс'!$A$1:$AA$44</definedName>
    <definedName name="_xlnm.Print_Area" localSheetId="4">'Обществ.7 класс'!$A$1:$AA$49</definedName>
    <definedName name="_xlnm.Print_Area" localSheetId="7">'Физика 7 класс'!$A$1:$AA$42</definedName>
  </definedNames>
  <calcPr fullCalcOnLoad="1"/>
</workbook>
</file>

<file path=xl/sharedStrings.xml><?xml version="1.0" encoding="utf-8"?>
<sst xmlns="http://schemas.openxmlformats.org/spreadsheetml/2006/main" count="1163" uniqueCount="293">
  <si>
    <t>Россия</t>
  </si>
  <si>
    <t>Ленинградская область</t>
  </si>
  <si>
    <t>Район</t>
  </si>
  <si>
    <t>Макс.
балл за  задание</t>
  </si>
  <si>
    <t>Проверяемый элемент содержания/ требования к уровню подготовки выпускников</t>
  </si>
  <si>
    <t>Х</t>
  </si>
  <si>
    <t>х</t>
  </si>
  <si>
    <t>Ленинградская  область</t>
  </si>
  <si>
    <t>Сланцевский  район</t>
  </si>
  <si>
    <t>МОУ "Сланцевская СОШ №1"</t>
  </si>
  <si>
    <t>Результаты 2017</t>
  </si>
  <si>
    <t>МОУ "Выскатская ООШ"</t>
  </si>
  <si>
    <t>МОУ "Новосельская ООШ"</t>
  </si>
  <si>
    <t>МОУ "Загривская СОШ"</t>
  </si>
  <si>
    <t xml:space="preserve"> МОУ "Старопольская СОШ"</t>
  </si>
  <si>
    <t>МОУ "Сланцевская СОШ №6"</t>
  </si>
  <si>
    <t>МОУ "Сланцевская СОШ №2"</t>
  </si>
  <si>
    <t>Доля участников, отметка  за  ВПР   которых  выше  отметки в  журнале</t>
  </si>
  <si>
    <t>чел.</t>
  </si>
  <si>
    <t>Доля  участников, отметка  за ВПР  которых   соответсвует отметке  в журнале</t>
  </si>
  <si>
    <t>Доля  участников,  отметка   которых за  ВПР  ниже  отметки  в журнале</t>
  </si>
  <si>
    <t>Доля от  участников</t>
  </si>
  <si>
    <t>Доля  от  общего  количества обучающихся</t>
  </si>
  <si>
    <t>Количетсов  участников  ВПР</t>
  </si>
  <si>
    <t>количество  обучающихся ОО в  данной  параллели  изучающих  данный  предмет</t>
  </si>
  <si>
    <t>Соответсвие  отметки за  ВПР   отметке в журнале  за  последний  триместр, четверть</t>
  </si>
  <si>
    <t>Средняя отметка</t>
  </si>
  <si>
    <t>Средний балл</t>
  </si>
  <si>
    <t xml:space="preserve">качество </t>
  </si>
  <si>
    <t>Успеваемость</t>
  </si>
  <si>
    <t>Высокий  результат=90 и  более  процентов  выполнения  от максимальной  суммы  баллов</t>
  </si>
  <si>
    <t>Пограничный результат= ниже  значения минимальный  балл+5% баллов от максимальной суммы  баллов</t>
  </si>
  <si>
    <t>"5"</t>
  </si>
  <si>
    <t>"4"</t>
  </si>
  <si>
    <t>"3"</t>
  </si>
  <si>
    <t>"2"</t>
  </si>
  <si>
    <t>Участие в  ВПР</t>
  </si>
  <si>
    <r>
      <t xml:space="preserve">№  задания
</t>
    </r>
    <r>
      <rPr>
        <sz val="11"/>
        <color indexed="10"/>
        <rFont val="Calibri"/>
        <family val="2"/>
      </rPr>
      <t>уровень
сложности</t>
    </r>
  </si>
  <si>
    <t>МОУ "Старопольская СОШ"</t>
  </si>
  <si>
    <t>СОШ №6</t>
  </si>
  <si>
    <t>Наименование  ОО</t>
  </si>
  <si>
    <t>№  задания</t>
  </si>
  <si>
    <t>Уровень</t>
  </si>
  <si>
    <t>1к1</t>
  </si>
  <si>
    <t>1к2</t>
  </si>
  <si>
    <t>1к3</t>
  </si>
  <si>
    <t>2к1</t>
  </si>
  <si>
    <t>2к2</t>
  </si>
  <si>
    <t>2к3</t>
  </si>
  <si>
    <t>2к4</t>
  </si>
  <si>
    <t>3(1)</t>
  </si>
  <si>
    <t>3(2)</t>
  </si>
  <si>
    <t>8(1)</t>
  </si>
  <si>
    <t>8(2)</t>
  </si>
  <si>
    <t>13(1)</t>
  </si>
  <si>
    <t>13(2)</t>
  </si>
  <si>
    <t>МОУ "Сланцевская СОШ №3"</t>
  </si>
  <si>
    <t>СОШ №2</t>
  </si>
  <si>
    <t>СОШ№1</t>
  </si>
  <si>
    <t>СОШ №3</t>
  </si>
  <si>
    <t>Загривская СОШ</t>
  </si>
  <si>
    <t>Старопольская СОШ</t>
  </si>
  <si>
    <t>Выскатская ООШ</t>
  </si>
  <si>
    <t>Новосельская ООШ</t>
  </si>
  <si>
    <t>СОШ №1</t>
  </si>
  <si>
    <t xml:space="preserve">МОУ "Сланцевская СОШ № 3"  </t>
  </si>
  <si>
    <t>2(2)  Б</t>
  </si>
  <si>
    <t>2(3)  Б</t>
  </si>
  <si>
    <t>2(4)  Б</t>
  </si>
  <si>
    <t>3  Б</t>
  </si>
  <si>
    <t>4(2)  Б</t>
  </si>
  <si>
    <t>6  Б</t>
  </si>
  <si>
    <t>8(2)  П</t>
  </si>
  <si>
    <t>СОШ№6</t>
  </si>
  <si>
    <t>МОУ "Сланцевская СОШ" №1</t>
  </si>
  <si>
    <t>МОУ "Сланцевская СОШ№2"</t>
  </si>
  <si>
    <t xml:space="preserve">МОУ "Сланцевская СОШ № 3" </t>
  </si>
  <si>
    <t>1  Б</t>
  </si>
  <si>
    <t>2  Б</t>
  </si>
  <si>
    <t>5  Б</t>
  </si>
  <si>
    <t>8  Б</t>
  </si>
  <si>
    <t>СОШ№3</t>
  </si>
  <si>
    <t xml:space="preserve"> МОУ "Старопольская СОШ"                  </t>
  </si>
  <si>
    <t>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обучающихся, межличностных отношений, включая отношения между людьми различных национальностей и вероисповеданий, возрастов и социальных групп;</t>
  </si>
  <si>
    <t xml:space="preserve">развитие социального кругозора и формирование познавательного интереса к изучению общественных дисциплин
В модельных и реальных ситуациях выделять сущностные характеристики и основные виды деятельности людей, объяснять роль мотивов в деятельности человека;
Выполнять несложные практические задания по анализу ситуаций, связанных с различными способами разрешения межличностных конфликтов; выражать собственное отношение к различным способам разрешения межличностных конфликтов
</t>
  </si>
  <si>
    <t>МОУ " Сланцевская СОШ №2"</t>
  </si>
  <si>
    <t>МОУ"СланцевскаяСОШ № 2"</t>
  </si>
  <si>
    <t>МОУ "Сланцевская СОШ № 3"</t>
  </si>
  <si>
    <t>МОУ "НовосельскаяООШ"</t>
  </si>
  <si>
    <t>4(1)  
Б</t>
  </si>
  <si>
    <t>5(1) 
 Б</t>
  </si>
  <si>
    <t>5(2)  
Б</t>
  </si>
  <si>
    <t>8(1)  
П</t>
  </si>
  <si>
    <t>10(1)  
П</t>
  </si>
  <si>
    <t>10(2)
  П</t>
  </si>
  <si>
    <t>Результат  2019</t>
  </si>
  <si>
    <r>
      <t>Проверяемые требования /Блоки  ПООП ООО ( выпускник  научится/</t>
    </r>
    <r>
      <rPr>
        <i/>
        <sz val="11"/>
        <color indexed="8"/>
        <rFont val="Calibri"/>
        <family val="2"/>
      </rPr>
      <t>получит  возможность  научиться</t>
    </r>
    <r>
      <rPr>
        <sz val="11"/>
        <color theme="1"/>
        <rFont val="Calibri"/>
        <family val="2"/>
      </rPr>
      <t>)</t>
    </r>
  </si>
  <si>
    <t>1
Б</t>
  </si>
  <si>
    <t>2
Б</t>
  </si>
  <si>
    <t>3
Б</t>
  </si>
  <si>
    <t>4
Б</t>
  </si>
  <si>
    <t>5
Б</t>
  </si>
  <si>
    <t>6
Б</t>
  </si>
  <si>
    <t>10
П</t>
  </si>
  <si>
    <t>12
П</t>
  </si>
  <si>
    <t>Результат 2019</t>
  </si>
  <si>
    <t>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обучающихся, межличностных отношений, включая отношения между людьми различных национальностей и вероисповеданий, возрастов и социальных групп;развитие социального кругозора и формирование познавательного интереса к изучению общественных дисциплин
Использовать знания о биологическом и социальном в человеке для характеристики его природы; характеризовать и иллюстрировать конкретными примерами группы потребностей человека; приводить
примеры основных видов деятельности человека; различать экономические, социальные, политические,
культурные явления и процессы общественной жизни</t>
  </si>
  <si>
    <t>Освоение приемов работы с социально значимой информацией, ее осмысление; развитие способностей обучающихся делать необходимые выводы и давать обоснованные оценки социальным событиям и процессам;
развитие социального кругозора и формирование познавательного интереса к изучению общественных дисциплин
Находить, извлекать и осмысливать информацию различного характера, полученную из доступных
источников (диаграмм), систематизировать, анализировать полученные данные; применять полученную информацию для соотнесения собственного поведения и поступков других людей с нормами поведения, установленными законом</t>
  </si>
  <si>
    <t>Приобретение теоретических знаний и опыта применения полученных знаний и умений для определения собственной активной позиции в
общественной жизни, для решения типичных задач в
области социальных отношений, адекватных возрасту
обучающихся, межличностных отношений, включая
отношения между людьми различных национальностей
и вероисповеданий, возрастов и социальных групп;
развитие социального кругозора и формирование
познавательного интереса к изучению общественных
дисциплин.
Использовать знания о биологическом и социальном в человеке для характеристики его природы; характеризовать и иллюстрировать конкретными
примерами группы потребностей человека;
приводить примеры основных видов деятельности человека; различать экономические, социальные,
политические, культурные явления и процессы общественной жизни.</t>
  </si>
  <si>
    <t>7
Б</t>
  </si>
  <si>
    <t>6(1)Б</t>
  </si>
  <si>
    <t>9  П</t>
  </si>
  <si>
    <t xml:space="preserve">Соблюдать изученные орфографические и пунктуационные правила при списывании осложненного пропусками орфограмм и пунктограмм текста.
Соблюдать основные языковые нормы в устной и письменной
речи; опираться нафонетический, морфемный,словообразовательный и морфологическийанализ в практике правописания </t>
  </si>
  <si>
    <t>Проводить морфемный разбор (делить слова на морфемы на
основе смыслового, грамматического и словообразовательного анализа слова); словообразовательный разбор (анализировать словообразовательную структуру слова, выделяя
исходную (производящую) основу и словообразующую(-ие) морфему(- ы); различать изученные способы словообразования слов различных частей речи);
морфологический разбор (анализировать слово с точки зрения его принадлежности к той или иной части речи, умения определять морфологические признаки и
синтаксическую роль данного слова);синтаксический разбор (анализировать различные виды простого предложения с точки зрения их структурной и смысловой организации, функциональной предназначенности) 
Проводить морфемный и словообразовательный анализ
слова; применять знания и умения по морфемике и
словообразованию при проведении морфологического
анализа слов; проводить морфологический анализ слова;
проводить синтаксическийанализ &lt;…&gt; предложения</t>
  </si>
  <si>
    <t>Распознавать производные предлоги в заданных
предложениях, отличать их от омонимичных частей речи,
правильно писать производные предлоги
Опознавать самостоятельные части речи и их формы, а также служебные части речи &lt;…&gt;; опираться на фонетический, морфемный, словообразовательный и
морфологический анализ в практике правописания</t>
  </si>
  <si>
    <t>Распознавать производные союзы в заданных предложениях,
отличать их от омонимичных частей речи, правильно писать
производные союзы.
Опознавать самостоятельные части речи и их формы, а также
служебные части речи &lt;…&gt;; опираться на фонетический,
морфемный, словообразовательный и морфологический
анализ в практике правописания</t>
  </si>
  <si>
    <t>Владеть орфоэпическими нормами русского литературного языка
Проводить &lt;…&gt; орфоэпический анализ слова; определять место ударного слога &lt;…&gt;</t>
  </si>
  <si>
    <t>Распознавать случаи нарушения грамматических норм русского литературного языка в заданных предложениях и исправлять эти нарушения.
Соблюдать основные языковые нормы в устной и письменной
речи</t>
  </si>
  <si>
    <t>Опознавать предложения с причастным оборотом, деепричастным оборотом; находить границы причастных и
деепричастных оборотов в предложении; соблюдать изученные пунктуационные нормы в процессе письма; обосновывать выбор предложения и знака препинания в нем, в том числе спомощью графической схемы
Анализировать различные виды словосочетаний и
предложений с точки зрения их структурно-смысловой
организации и функциональных особенностей; опознавать
предложения &lt;…&gt; осложненной структуры;  соблюдать основные языковые нормы в письменной речи; опираться на грамматикоинтонационный анализ при объяснении расстановки знаков препинания в предложении</t>
  </si>
  <si>
    <t>Опознавать предложения с деепричастным оборотом и
обращением; находить границы деепричастного оборота и
обращения в предложении; соблюдать изученные пунктуационные нормы в процессе письма; обосновывать выбор предложения и знаков препинания в нем, в том числе с помощью графической схемы.
Анализировать различные виды словосочетаний и
предложений с точки зрения их структурно-смысловой
организации и функциональных особенностей; опознавать
предложения &lt;…&gt; осложненной структуры; соблюдать основные языковые нормы в письменной речи; опираться на грамматикоинтонационный анализ при объяснении расстановки знаков препинания в предложении</t>
  </si>
  <si>
    <t>Анализировать прочитанный текст с точки зрения его основной мысли; распознавать и формулировать
основную мысль текста в письменной форме, соблюдая нормы построения предложения и словоупотребления
Владеть навыками различных видов чтения (изучающим,
ознакомительным, просмотровым) и информационной переработки прочитанного материала; адекватно понимать   тексты различных функциональносмысловых типов речи &lt;…&gt; и функциональных разновидностей языка; анализировать текст с точки ьзрения его темы, цели, основной мысли, основной и дополнительной информации; создавать и редактировать письменные тексты разных стилей и жанров с
соблюдением норм современного русского литературного языка и речевого этикета</t>
  </si>
  <si>
    <t xml:space="preserve">Опознавать функциональносмысловые типы речи, представленные в прочитанном тексте 
Владеть навыками различных видов чтения (изучающим,
ознакомительным, просмотровым) и информационной переработкипрочитанного материала;  анализировать текст с точки зрения его принадлежности к функционально-смысловому типу речи и функциональной разновидности языка </t>
  </si>
  <si>
    <t>Адекватно понимать и интерпретировать прочитанный
текст, находить в тексте информацию (ключевые слова и
словосочетания) в подтверждение своего ответа на вопрос, строить речевое высказывание в письменной форме с учетом норм построения предложения и словоупотребления
Владеть навыками различных видов чтения (изучающим,
ознакомительным, просмотровым) и информационной переработки прочитанного материала; адекватно понимать,
интерпретировать и комментировать тексты различных функциональносмысловых типов речи (повествование, описание, рассуждение) и функциональных разновидностей
языка; создавать и редактировать письменные тексты разных
стилей и жанров с соблюдением норм современного русского
литературного языка и речевого этикета</t>
  </si>
  <si>
    <t>Распознавать лексическое значение слова с опорой на
указанный в задании контекст
Владеть навыками различных видов чтения (изучающим,
ознакомительным, просмотровым) и информационной переработки прочитанного материала; проводить лексический анализ  слова</t>
  </si>
  <si>
    <t>Распознавать стилистически окрашенное слово в заданном
контексте, подбирать к найденному слову близкие по значению слова (синонимы) 
Владеть навыками различных видов чтения (изучающим,
ознакомительным, просмотровым) и информационной переработки прочитанного материала; адекватно понимать тексты различных функциональносмысловых типов речи &lt;…&gt; и функциональных разновидностей языка; проводить лексический анализ слова; опознавать лексические средства выразительности</t>
  </si>
  <si>
    <t>Адекватно понимать текст, бъяснять значение пословицы,
строить речевое высказывание в письменной форме с учетом норм построения предложения и словоупотребления 
Адекватно понимать тексты различных функциональносмысловых типов речи и функциональных разновидностей языка; анализировать текст с точки зрения его темы, цели, основной мысли, основной и дополнительной информации; создавать и редактировать письменные тексты разных стилей и жанров с соблюдением норм современного русского литературного языка и речевого этикета</t>
  </si>
  <si>
    <t xml:space="preserve">Развитие представлений о числе и числовых системах от натуральных до действительных чисел 
Оперировать на базовом уровне понятиями«обыкновенная
дробь», «смешанное число» </t>
  </si>
  <si>
    <t xml:space="preserve">Развитие представлений о числе и числовых системах от натуральных до действительных чисел 
Оперировать на базовом уровне понятием «десятичная дробь» </t>
  </si>
  <si>
    <t xml:space="preserve">Умение извлекать информацию, представленную в таблицах, на диаграммах, графиках Читать информацию, представленную в виде таблицы, диаграммы, графика / извлекать, интерпретировать информацию, представленную в таблицах и на диаграммах, отражающую свойства и характеристики реальных процессов и явлений </t>
  </si>
  <si>
    <t>Умение применять изученные понятия, результаты, методы для
решения задач практического характера и задач их смежных дисциплин  
Записывать числовые значения реальных величин с использованием разных систем измерения</t>
  </si>
  <si>
    <t xml:space="preserve">Умение применять изученные понятия, результаты, методы для
решения задач практического характера и задач их смежных дисциплин 
Решать задачи на покупки; находить процент от числа, число
по проценту от него, процентное отношение двух чисел, процентное снижение или процентное повышение величины </t>
  </si>
  <si>
    <t>Умение анализировать, извлекать необходимую информацию 
Решать несложные логические задачи;находить пересечение,
объединение, подмножество в простейших ситуациях</t>
  </si>
  <si>
    <t>Умение извлекать информацию, представленную в таблицах, на диаграммах, графиках 
Читать информацию, представленную в виде таблицы, диаграммы, графика / извлекать, интерпретировать информацию, представленную в таблицах и на диаграммах, отражающую свойства и характеристики реальных процессов и явлений</t>
  </si>
  <si>
    <t>8
Б</t>
  </si>
  <si>
    <t xml:space="preserve">Овладение системой функциональных понятий, развитие умения
использовать функциональнографические представления
Строить график линейной функции  </t>
  </si>
  <si>
    <t>9
Б</t>
  </si>
  <si>
    <t>Овладение приёмами решения уравнений, систем уравнений 
Оперировать на базовом уровне понятиями «уравнение», «корень
уравнения»; решать системы несложных линейных уравнений / решать линейные уравнения и уравнения, сводимые к линейным, с помощью тождественных преобразований</t>
  </si>
  <si>
    <t xml:space="preserve">Умение анализировать, извлекать необходимую информацию, пользоваться оценкой и прикидкой при практических расчётах
Оценивать результаты вычислений при решении практических задач / решать задачи на основе рассмотрения реальных ситуаций, в которых не требуется точный вычислительный результат </t>
  </si>
  <si>
    <t>11
Б</t>
  </si>
  <si>
    <t xml:space="preserve">Овладение символьным языком алгебры 
Выполнять несложные преобразования выражений: раскрывать
скобки, приводить подобные слагаемые, использовать формулы
сокращённого умножения </t>
  </si>
  <si>
    <t>12
Б</t>
  </si>
  <si>
    <t>Развитие представлений о числе и числовых системах от натуральных до действительных чисел
Сравнивать рациональные числа / знать геометрическую интерпретацию целых, рациональных чисел.</t>
  </si>
  <si>
    <t>13
Б</t>
  </si>
  <si>
    <t xml:space="preserve">Овладение геометрическим языком, формирование систематических знаний о плоских фигурах и их свойствах, использование геометрических понятий и теорем 
Оперировать на базовом уровне понятиями
геометрических фигур;
извлекать информацию о геометрических
фигурах, представленную на чертежах в явном виде; применять
для решения задач геометрические факты </t>
  </si>
  <si>
    <t>14
П</t>
  </si>
  <si>
    <t xml:space="preserve">Овладение геометрическим языком, формирование систематических знаний о плоских фигурах и их свойствах, использование геометрических понятий и теорем 
Оперировать на базовом уровне понятиями геометрических фигур; извлекать информацию о геометрических фигурах, представленную на чертежах в явном виде / применять геометрические факты для решения задач, в том числе предполагающих несколько шагов решения </t>
  </si>
  <si>
    <t>15
П</t>
  </si>
  <si>
    <t>Развитие умения использовать функционально графические представления для описания реальных зависимостей
 Представлять данные в виде таблиц, диаграмм, графиков / иллюстрировать с помощью графика реальную зависимость или процесс по их характеристикам</t>
  </si>
  <si>
    <t>16
П</t>
  </si>
  <si>
    <t>Развитие умений применять изученные понятия, результаты, методы для решения задач практического характера 
Решать задачи разных типов (на работу, покупки, движение) / решать простые и сложные задачи разных типов, выбирать
соответствующие уравнения или системы уравнений для составления математической модели заданной реальной ситуации или прикладной задачи</t>
  </si>
  <si>
    <t>)</t>
  </si>
  <si>
    <t>Зоология – наука о животных. Методы изучения животных. Роль зоологии в познании окружающего мира и практической деятельности людей
Владеть: системой биологических знаний – понятиями, законномерностями, законами, теориями, имеющими важное общеобразовательное и познавательное значение; сведениями по истории становления биологии как науки</t>
  </si>
  <si>
    <t xml:space="preserve">Классификация простейших и беспозвоночных животных. Значение простейших и беспозвоночных животных в жизни человека
Использовать методы биологической науки: наблюдать и описывать биологические объекты и процессы, ставить биологические эксперименты и
объяснять их результаты </t>
  </si>
  <si>
    <t>Класс Земноводные. Общая характеристика класса Земноводные.  
Использовать научно-популярную литературу по биологии, справочные материалы (на бумажных и электронных носителях), ресурсы Интернета
при выполнении учебных задач</t>
  </si>
  <si>
    <t>Общие свойства организмов и их проявление
у животных
Осуществлять классификацию биологических объектов (растений, животных, бактерий, грибов) на основе определения их принадлежности к определенной систематической группе</t>
  </si>
  <si>
    <t>Значение простейших и беспозвоночных
животных в жизни человека
Раскрывать роль биологии в практической деятельности людей, роль различных организмов в
жизни человека; знать и аргументировать основные правила поведения в природе</t>
  </si>
  <si>
    <t>6(2)Б</t>
  </si>
  <si>
    <t xml:space="preserve">Тип Моллюски. Общая характеристика типа Моллюски. Многообразие моллюсков. Класс Насекомые. Особенности строения и жизнедея–
тельности насекомых. Многообразие насекомых
Выделять существенные признаки биологических объектов (клеток и организмов растений, животных, грибов, бактерий) и процессов, характерных дляживых организмов </t>
  </si>
  <si>
    <t>7
 Б</t>
  </si>
  <si>
    <t>Класс Млекопитающие. Общая характеристика класса Млекопитающие
Устанавливать взаимосвязи между особенностями строения и функциями клеток и тканей,органов и систем органов</t>
  </si>
  <si>
    <t>Общая характеристика надкласса Рыбы. Жизнедеятельность рыб. Класс Птицы. Общая характеристика класса Птицы
Сравнивать биологические объекты (растения, животные, бактерии, грибы), процессы жизнедеятельности; делать выводы и умозаключения на основе сравнения</t>
  </si>
  <si>
    <t>9П</t>
  </si>
  <si>
    <t>Тип Кишечнополостные. Общая характеристика
типа Кишечнополостные
Использовать научно-популярную литературу по биологии, справочные материалы (на бумажных и электронных носителях), ресурсы Интернета при выполнении учебных задач</t>
  </si>
  <si>
    <t>Общая характеристика надкласса Рыбы. Внешнее и внутреннее строение и процессы жизнедеятельности у рыб
Устанавливать взаимосвязи между особенностями строения и функциями клеток и тканей, органов и систем органов</t>
  </si>
  <si>
    <t>Класс Млекопитающие. Общая характеристика
класса Млекопитающие
Устанавливать взаимосвязи между особенностями строения и функциями клеток и тканей, органов и систем органов</t>
  </si>
  <si>
    <t>Класс Млекопитающие. Общая характеристика
класса Млекопитающие
Ориентироваться в системе
познавательных ценностей:
воспринимать информацию
биологического содержания в
научно-популярной литературе,
средствах массовой информации
и интернет-ресурсах; критически
оценивать полученную информацию, анализируя ее содержание и данные об источнике информации</t>
  </si>
  <si>
    <t>13(1)
Б</t>
  </si>
  <si>
    <t>13(2)
Б</t>
  </si>
  <si>
    <t>Значение хордовых животных в жизни человека 
Описывать и использоватьприемы содержания домашних животных, ухода за ними</t>
  </si>
  <si>
    <t>Овладение базовыми историческими знаниями, а
также представлениями о закономерностях развития человеческого общества в социальной, экономической, политической, научной и культурной сферах
Рассказывать о значительных событиях и личностях
отечественной и всеобщей истории Нового времени</t>
  </si>
  <si>
    <t>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 Овладение базовыми
историческими знаниями, а также представлениями о закономерностях развития человеческого общества в социальной, экономической,
политической, научной и культурной сферах
Применять понятийный аппарат исторического
знания и приемы исторического анализа для
раскрытия сущности и значения событий и явлений
прошлого и современности</t>
  </si>
  <si>
    <t xml:space="preserve">Смысловое чтение. Умения искать, анализировать, сопоставлять и оценивать содержащуюся в различных источниках информацию о событиях и
явлениях прошлого и настоящего
Умение искать, анализировать, систематизировать и
оценивать историческую информацию различных
исторических и современных источников, раскрывая ее социальную принадлежность и познавательную ценность </t>
  </si>
  <si>
    <t>4  Б</t>
  </si>
  <si>
    <t xml:space="preserve">Умение создавать, применять и преобразовывать знаки и символы, модели и схемы для решения учебных и познавательных задач. Овладение базовыми историческими знаниями, а также представлениями о закономерностях развития
человеческого общества в социальной, экономической, политической, научной и культурной сферах
Использовать историческую карту как источник
информации о границах России и других государств в Новое время, об основных процессах социальноэкономического развития, о местах важнейших событий, направлениях значительных
передвижений – походов, завоеваний, колонизации и др. </t>
  </si>
  <si>
    <t xml:space="preserve">Умение создавать, применять и преобразовывать знаки и символы, модели и схем для решения учебных и познавательных задач. Овладение базовыми историческими знаниями, а также представлениями о закономерностях развития
человеческого общества в социальной, экономической, политической, научной и культурной сферах
Использовать историческую карту как источник
информации о границах России и других государств в Новое время, об основных процессах социальноэкономического развития, о местах важнейших событий, направлениях значительных
передвижений – походов, завоеваний, колонизации и др. </t>
  </si>
  <si>
    <t>Умение создавать, применять и преобразовывать знаки и символы, модели и схемы для решения учебных и познавательных задач. Овладение базовыми историческими знаниями, а также представлениями о закономерностях развития
человеческого общества в социальной, экономической, политической, научной и культурной сферах
Умение работать с письменными, изобразительными и вещественными
историческими источниками, понимать и интерпретировать содержащуюся в них информацию</t>
  </si>
  <si>
    <t>7  П</t>
  </si>
  <si>
    <t>Умение создавать, применять и преобразовывать знаки и символы, модели и схемы для решения учебных и познавательных задач. Овладение базовыми историческими знаниями, а также представлениями о закономерностях развития
человеческого общества в социальной, экономической, политической, научной и
культурной сферах
Умение работать с письменными, изобразительными и вещественными историческими источниками, понимать и интерпретировать содержащуюся в них информацию</t>
  </si>
  <si>
    <t>Овладение базовыми историческими знаниями, а
также представлениями о закономерностях развития человеческого общества в социальной, экономической, политической, научной и
культурной сферах 
Локализовать во времени хронологические рамки и
рубежные события Нового времени как исторической эпохи, основные этапы отечественной и всеобщей истории Нового времени; соотносить хронологию истории России и всеобщей истории в Новое время</t>
  </si>
  <si>
    <t>Способность определять и аргументировать свое
отношение к содержащейся в различных источниках информации о событиях и явлениях прошлого и настоящего
Умение искать, анализировать, систематизировать и
оценивать историческую информацию различных
исторических и современных источников, раскрывая ее социальную принадлежность и познавательную ценность; способность определять и аргументировать свое отношение к ней</t>
  </si>
  <si>
    <t>10  П</t>
  </si>
  <si>
    <t>Овладение базовыми историческими знаниями, а
также представлениями о закономерностях развития человеческого общества в социальной, экономической, политической, научной и
культурной сферах
Рассказывать о значительных событиях и личностях
отечественной и всеобщей истории Нового времени</t>
  </si>
  <si>
    <t>11 В</t>
  </si>
  <si>
    <t xml:space="preserve">Умение устанавливать причинно-следственные связи, строить логическое рассуждение, умозаключение (индуктивное, дедуктивное и по аналогии)и делать выводы. Умение применять исторические знания для осмысления сущности общественных явлений
Объяснять причины и следствия ключевых событий
и процессов отечественной и всеобщей истории Нового времени (социальных движений, реформ и
революций, взаимодействий между народами и др.) </t>
  </si>
  <si>
    <t>12 П</t>
  </si>
  <si>
    <t>Умение осознанно использовать речевые средства в соответствии с задачей коммуникации; владение устной и письменной речью, монологической контекстной речью Умение оценивать правильность выполнения учебной задачи, собственные возможности ее решения. Владение опытом историкокультурного, цивилизационного
подхода к оценке социальных явлений, современных глобальных процессов 
Сформированность основ гражданской, этнонациональной, социальной, культурной самоидентификации личности обучающегося
Реализация историкокультурологического подхода, формирующего способности к межкультурному диалогу, восприятию и бережному отношению к культурному наследию Родины</t>
  </si>
  <si>
    <t xml:space="preserve">Понимание основных принципов жизни общества,
основ современных научных теорий общественного
развития; формирование основ правосознания для
соотнесения собственного поведения и поступков
других людей с нравственными ценностями и нормами
поведения, установленными законодательством
Российской Федерации, убежденности в необходимости защищать правопорядок правовыми способами и средствами, умений реализовывать основные социальные роли в пределах своей дееспособности;
развитие социального кругозора и формирование
познавательного интереса к изучению общественных
дисциплин.
 Использовать знания о биологическом и социальном в человеке для характеристики его  природы; характеризовать и иллюстрировать конкретными
примерами группы потребностей человека; приводить примеры основных видов деятельности человека;
различать экономические, социальные, политические, культурные явления и процессы общественной жизни
Наблюдать и характеризовать явления и события, происходящие в различных сферах общественной жизни
</t>
  </si>
  <si>
    <t>Приобретение теоретических знаний и опыта применения полученных знаний и умений для определения собственной активной позиции в
общественной жизни, для решения типичных задач в
области социальных отношений, адекватных возрасту
обучающихся, межличностных отношений, включая
отношения между людьмиразличных национальностей и
вероисповеданий, возрастов и социальных групп;
развитие социального кругозора и формирование познавательного интереса к изучению
общественных дисциплин.
Выполнять несложные практические задания, основанные на ситуациях жизнедеятельности
человека в разных сферах общества</t>
  </si>
  <si>
    <t xml:space="preserve">Умение осознанно использовать речевые средства в соответствии с задачей коммуникации; владение устной и письменной речью,  монологической контекстной речью
анализировать несложные практические ситуации, связанные с гражданскими, семейными, трудовыми
правоотношениями; в предлагаемых модельных
ситуациях определять признаки правонарушения, проступка, преступления; исследовать несложные
практические ситуации, связанные с защитой
прав и интересов детей, оставшихся без попечения родителей; находить, извлекать и осмысливать информацию правового характера, полученную из доступных источников, систематизировать, анализировать полученные данные; применять
полученную информацию для соотнесения собственного поведения и поступков других
людей с нормами поведения, установленными законом. </t>
  </si>
  <si>
    <t>1.1 Б</t>
  </si>
  <si>
    <t>1.2  Б</t>
  </si>
  <si>
    <t>1.3  Б</t>
  </si>
  <si>
    <t>1.4  Б</t>
  </si>
  <si>
    <t xml:space="preserve">Освоение Земли человеком. Мировой океан и
его части. Географическое положение и природа
материков Земли
Развитие географических знаний о Земле
 Умение определять понятия, устанавливать аналогии.
Умения устанавливать причинноследственные связи, строить логическое рассуждение.
Смысловое чтение.
Представления об основных этапах географического освоения Земли, открытиях великих путешественников и землепроходцев, исследованиях материков Земли  Первичные компетенции использования территориального подхода как основы географического мышления, владение понятийным аппаратом географии. Умения ориентироваться в источниках географической информации, выявлять
взаимодополняющую географическую информацию.
Умения различать изученные географические объекты, описывать по карте положение и взаиморасположение географических объектов
</t>
  </si>
  <si>
    <t>2.1 Б</t>
  </si>
  <si>
    <t>2.2  Б</t>
  </si>
  <si>
    <t>2.3  Б</t>
  </si>
  <si>
    <t>Литосфера ирельеф Земли. Географическое
положение и природа материков Земли .
Умения создавать, применять и преобразовывать знаки и символы, модели и схемы для решения учебных задач.
Умения: ориентироваться в источниках географической информации; определять и сравнивать качественные и количественные показатели, характеризующие географические
объекты, их положение в пространстве. Умения использовать источники географической информации для решения различных задач: выявление географических зависимостей и закономерностей; расчет количественных показателей, характеризующих географические объекты; сопоставление географической информации. Умения различать изученные
географические объекты, сравнивать географические объекты на основе известных характерных свойств. 
Способность использовать знания о географических законах и закономерностях</t>
  </si>
  <si>
    <t>3.1  Б</t>
  </si>
  <si>
    <t>3.2  Б</t>
  </si>
  <si>
    <t>3.3  Б</t>
  </si>
  <si>
    <t>3.4  Б</t>
  </si>
  <si>
    <t>Атмосфера и тклиматы Земли. Географическая
оболочка. Географическое положение и
природа материков Земли.
Умения создавать, применять и преобразовывать знаки и символы, модели и схемы для решения учебных задач.
Умения: ориентироваться в источниках географической информации; определять и сравнивать качественные и количественные показатели, характеризующие географические
объекты, их положение в пространстве. Умения использовать источники географической информации для решения различных задач: выявление географических зависимостей и закономерностей; расчет количественных показателей, характеризующих географические объекты; сопоставление географической информации. Умения различать изученные
географические объекты, сравнивать географические объекты на основе известных характерных свойств. 
Способность использовать знания о географических законах и закономерностях</t>
  </si>
  <si>
    <t>4.3  П</t>
  </si>
  <si>
    <t>4.1  П</t>
  </si>
  <si>
    <t>4.2  П</t>
  </si>
  <si>
    <t xml:space="preserve">Главные закономерности природы Земли 
Умения устанавливать причинноследственные связи, строить логическое рассуждение, умозаключение и делать выводы.
Умения создавать, применять и преобразовывать модели и схемы для решения учебных задач.
Умения ориентироваться в источниках географической информации: находить и извлекать необходимую информацию; определять и сравнивать показатели, характеризующие географические объекты, процессы и явления, их положение в пространстве. Умение использовать источники географической информации для решения различных задач. Умение различать изученные географические объекты, процессы и
явления на основе известных характерных свойств.
Способность использовать знания о географических законах и закономерностях, о взаимосвязях между изученными географическими объектами, процессами и явлениями для объяснения их свойств, условий протекания и различий.
Умение различать географические процессы и явления, определяющие особенности природы материков и океанов
</t>
  </si>
  <si>
    <t>5.1 Б</t>
  </si>
  <si>
    <t>5.2  Б</t>
  </si>
  <si>
    <t>Географическое положение и природа материков Земли
Умения определять понятия, создавать обобщения, устанавливать аналогии, классифицировать.
Умения устанавливать причинноследственные связи, строить логическое рассуждение. Умения: различать изученные географические объекты, процессы и явления; сравнивать географические
объекты, процессы и явления на основе известных характерных свойств и проводить их простейшую
классификацию. Умение различать географические
процессы и явления, определяющие особенности природы и населения материков и океанов</t>
  </si>
  <si>
    <t>6.1Б</t>
  </si>
  <si>
    <t>6.2Б</t>
  </si>
  <si>
    <t>6.3Б</t>
  </si>
  <si>
    <t>Главные закономерности природы Земли.
Население материков Земли
Умения устанавливать причинноследственные связи, строить логическое рассуждение.
Умение применять географическое мышление в познавательной, коммуникативной и социальной
практике. Первичные компетенции использования территориального подхода как основы географического мышления; умения находить и распознавать ответы на вопросы, возникающие в ситуациях повседневного характера, узнавать в них проявление тех или иныхгеографических процессов или закономерностей. Умение использовать источники географической информации для решения различных задач. Способность использовать знания о географических законах и закономерностях, о взаимосвязях между изученными географическими объектами, процессами и явлениями для объяснения их свойств, условий протекания и различий</t>
  </si>
  <si>
    <t>Население материков Земли.
Умение устанавливать причинноследственные связи, строить логическое рассуждение, умозаключение и делать выводы. Умения ориентироваться в источниках географической информации: находить и извлекать необходимую
информацию; определять и сравнивать ачественные и количественные показатели, характеризующие
географические объекты, процессы и явления.
Способность использовать знания о населении и взаимосвязях между изученными демографическими процессами и явлениями для решения различных учебных и практикоориентированных задач</t>
  </si>
  <si>
    <t xml:space="preserve">7.1  Б  </t>
  </si>
  <si>
    <t>7.2 Б</t>
  </si>
  <si>
    <t>8.1  Б</t>
  </si>
  <si>
    <t>8.2 Б</t>
  </si>
  <si>
    <t>Географическое положение и природа
материков Земли. Население материков Земли
Умения создавать, применять и преобразовывать знаки и символы, модели и схемы для решения учебных и познавательных задач. Умение осознанно использовать речевые средства в соответствии с задачей коммуникации для выражения своих
мыслей, владение письменной речью. Умение применять географическое мышление в познавательной, коммуникативной и социальной
практике. Первичные компетенции использования территориального подхода как основы географического мышления, владение понятийным аппаратом географии. Умения: различать географические процессы и явления, определяющие особенности природы и населения
материков, отдельных регионов и
стран; устанавливать черты сходства и
различия особенностей природы и населения, материальной и духовной
культуры регионов и отдельных стран</t>
  </si>
  <si>
    <t xml:space="preserve">Аудирование с пониманием
запрашиваемой информации в
прослушанном тексте </t>
  </si>
  <si>
    <t>2 Б</t>
  </si>
  <si>
    <t>Осмысленное чтение текста вслух</t>
  </si>
  <si>
    <t>Говорение: монологическое
высказывание на основе плана и
визуальной информации</t>
  </si>
  <si>
    <t xml:space="preserve">Чтение с пониманием основного
содержания прочитанного текста </t>
  </si>
  <si>
    <t xml:space="preserve">Навыки оперирования языковыми
средствами в коммуникативнозначимом контексте:
грамматические формы </t>
  </si>
  <si>
    <t xml:space="preserve">Навыки оперирования языковыми
средствами в коммуникативнозначимом контексте: лексические
единицы </t>
  </si>
  <si>
    <t>4 (1)</t>
  </si>
  <si>
    <t>4(2)</t>
  </si>
  <si>
    <t>7(1)</t>
  </si>
  <si>
    <t>7(2)</t>
  </si>
  <si>
    <t>11(1)</t>
  </si>
  <si>
    <t>11(2)</t>
  </si>
  <si>
    <t>1 Б</t>
  </si>
  <si>
    <t>3К1</t>
  </si>
  <si>
    <t>3К2</t>
  </si>
  <si>
    <t>3к3</t>
  </si>
  <si>
    <t>3 к4 Б+</t>
  </si>
  <si>
    <t>6.Б</t>
  </si>
  <si>
    <t>5 Б</t>
  </si>
  <si>
    <t>4 Б</t>
  </si>
  <si>
    <t>8.3 Б</t>
  </si>
  <si>
    <t>1(1)
Б</t>
  </si>
  <si>
    <t>3(3)
Б</t>
  </si>
  <si>
    <t>5(3)
Б</t>
  </si>
  <si>
    <t>9(1)
П</t>
  </si>
  <si>
    <t>9</t>
  </si>
  <si>
    <t>5</t>
  </si>
  <si>
    <t>2</t>
  </si>
  <si>
    <t>8</t>
  </si>
  <si>
    <t>7</t>
  </si>
  <si>
    <t>%</t>
  </si>
  <si>
    <t>8.3%</t>
  </si>
  <si>
    <t>4</t>
  </si>
  <si>
    <t>1</t>
  </si>
  <si>
    <t>Физическая величина. Физическое явление.
 Владение основными физическими понятиями, терминами.</t>
  </si>
  <si>
    <t>Равномерное движение.
 Умение извлекать информацию из графиков, анализировать информацию.</t>
  </si>
  <si>
    <t>3</t>
  </si>
  <si>
    <t>Тепловое движение атомов и молекул. Связь температуры вещества со скоростью хаотического движения частиц.
 Владение основными физическими понятиями, терминами.</t>
  </si>
  <si>
    <t>Давление. Закон Паскаля. Гидростатика.
 Понимание физических законов и умение их интерпретировать.</t>
  </si>
  <si>
    <t>Закон Архимеда.
 Умение извлекать информацию из таблиц анализировать информацию.</t>
  </si>
  <si>
    <t>6</t>
  </si>
  <si>
    <t>Механические явления.
 Умение решать вычислительные задачи с использованием физических законов.</t>
  </si>
  <si>
    <t>Атмосферное давление.
 Умение решать вычислительные задачи с использованием физических законов.</t>
  </si>
  <si>
    <t xml:space="preserve">Сила, сложение сил.
 Понимание физических законов и умение их интерпретировать.
</t>
  </si>
  <si>
    <t>Броуновское движение. Диффузия.
 Понимание физических законов и умение их интерпретировать.</t>
  </si>
  <si>
    <t>10</t>
  </si>
  <si>
    <t>11</t>
  </si>
  <si>
    <t>район</t>
  </si>
  <si>
    <t>МОУ "Сланцевская СОШ  № 1"</t>
  </si>
  <si>
    <t>МОУ "Сланцевская СОШ  № 2"</t>
  </si>
  <si>
    <t>МОУ "Сланцевская СОШ  № 3"</t>
  </si>
  <si>
    <t>МОУ "Сланцевская СОШ  № 6"</t>
  </si>
  <si>
    <t>1(2)      Б</t>
  </si>
  <si>
    <t>3(1) Б</t>
  </si>
  <si>
    <t>3(2)Б</t>
  </si>
  <si>
    <t>5(1) Б</t>
  </si>
  <si>
    <t>5(2)Б</t>
  </si>
  <si>
    <t>7(1) Б</t>
  </si>
  <si>
    <t>7(2) Б</t>
  </si>
  <si>
    <t>9(3) П</t>
  </si>
  <si>
    <t>9(2) П</t>
  </si>
  <si>
    <t>Результаты    участия  в   ВПР   по  учебному предмету Русский язык  Класс   8</t>
  </si>
  <si>
    <t>Результаты    участия  в   ВПР   по  учебному предмету МАТЕМАТИКА Класс 8</t>
  </si>
  <si>
    <r>
      <t xml:space="preserve">Результат  2020
</t>
    </r>
    <r>
      <rPr>
        <b/>
        <sz val="11"/>
        <color indexed="10"/>
        <rFont val="Calibri"/>
        <family val="2"/>
      </rPr>
      <t>ОСЕНЬ 
(8 класс   по  КИМ  7 кл.)</t>
    </r>
  </si>
  <si>
    <t>Результаты    участия  в   ВПР  по  учебному предмету_БИОЛОГИЯ_ Класс_8_</t>
  </si>
  <si>
    <r>
      <t xml:space="preserve">Результат 2020
</t>
    </r>
    <r>
      <rPr>
        <b/>
        <sz val="11"/>
        <color indexed="10"/>
        <rFont val="Calibri"/>
        <family val="2"/>
      </rPr>
      <t>ОСЕНЬ 
(8 класс   по  КИМ  7 кл.)</t>
    </r>
  </si>
  <si>
    <t>Результаты    участия  в   ВПР  по  учебному предмету ИСТОРИЯ Класс_8__</t>
  </si>
  <si>
    <t>Результаты    участия  в   ВПР   по  учебному предмету_ОБЩЕСТВОЗНАНИЕ Класс_8</t>
  </si>
  <si>
    <r>
      <t xml:space="preserve">Результат 2020
</t>
    </r>
    <r>
      <rPr>
        <sz val="11"/>
        <color indexed="10"/>
        <rFont val="Calibri"/>
        <family val="2"/>
      </rPr>
      <t>ОСЕНЬ 
(8 класс   по  КИМ  7 кл.)</t>
    </r>
  </si>
  <si>
    <t>Результаты    участия  в   ВПР   по  учебному предмету_ГЕОГРАФИЯ Класс_8</t>
  </si>
  <si>
    <t>Результаты    участия  в   ВПР по  учебному предмету_АНГЛИЙСКИЙ ЯЗЫК Класс_8</t>
  </si>
  <si>
    <t>Результаты    участия  в   ВПР  по  учебному предмету ФИЗИКА Класс_8__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</si>
</sst>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8"/>
      <name val="Calibri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Calibri"/>
      <family val="2"/>
    </font>
    <font>
      <sz val="20"/>
      <color indexed="8"/>
      <name val="Times New Roman"/>
      <family val="1"/>
    </font>
    <font>
      <sz val="18"/>
      <color indexed="8"/>
      <name val="Calibri"/>
      <family val="2"/>
    </font>
    <font>
      <b/>
      <sz val="13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color indexed="8"/>
      <name val="&quot;Arial&quot;"/>
      <family val="0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Calibri"/>
      <family val="2"/>
    </font>
    <font>
      <b/>
      <sz val="20"/>
      <color rgb="FF000000"/>
      <name val="Arial"/>
      <family val="2"/>
    </font>
    <font>
      <sz val="20"/>
      <color rgb="FF000000"/>
      <name val="Arial"/>
      <family val="2"/>
    </font>
    <font>
      <b/>
      <sz val="14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16"/>
      <color theme="1"/>
      <name val="Calibri"/>
      <family val="2"/>
    </font>
    <font>
      <sz val="16"/>
      <color theme="1"/>
      <name val="Times New Roman"/>
      <family val="1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b/>
      <sz val="16"/>
      <color theme="1"/>
      <name val="Calibri"/>
      <family val="2"/>
    </font>
    <font>
      <sz val="16"/>
      <color theme="1"/>
      <name val="Arial"/>
      <family val="2"/>
    </font>
    <font>
      <sz val="20"/>
      <color theme="1"/>
      <name val="Times New Roman"/>
      <family val="1"/>
    </font>
    <font>
      <sz val="18"/>
      <color theme="1"/>
      <name val="Calibri"/>
      <family val="2"/>
    </font>
    <font>
      <b/>
      <sz val="13"/>
      <color theme="1"/>
      <name val="Calibri"/>
      <family val="2"/>
    </font>
    <font>
      <i/>
      <sz val="11"/>
      <color theme="1"/>
      <name val="Calibri"/>
      <family val="2"/>
    </font>
    <font>
      <sz val="10"/>
      <color rgb="FF000000"/>
      <name val="&quot;Arial&quot;"/>
      <family val="0"/>
    </font>
    <font>
      <sz val="10"/>
      <color theme="1"/>
      <name val="Calibri"/>
      <family val="2"/>
    </font>
    <font>
      <sz val="11"/>
      <color rgb="FFC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>
        <color indexed="63"/>
      </bottom>
    </border>
    <border>
      <left style="thin"/>
      <right style="thin"/>
      <top/>
      <bottom/>
    </border>
    <border>
      <left style="medium"/>
      <right style="medium"/>
      <top style="medium"/>
      <bottom>
        <color indexed="63"/>
      </bottom>
    </border>
    <border>
      <left style="medium">
        <color rgb="FF000000"/>
      </left>
      <right style="medium"/>
      <top style="medium"/>
      <bottom style="medium"/>
    </border>
    <border>
      <left/>
      <right style="thin"/>
      <top style="thin"/>
      <bottom style="thin"/>
    </border>
    <border>
      <left/>
      <right style="medium">
        <color rgb="FF000000"/>
      </right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/>
      <bottom/>
    </border>
    <border>
      <left/>
      <right style="medium">
        <color rgb="FF000000"/>
      </right>
      <top style="thin"/>
      <bottom/>
    </border>
    <border>
      <left style="medium">
        <color rgb="FF000000"/>
      </left>
      <right/>
      <top/>
      <bottom style="thin"/>
    </border>
    <border>
      <left/>
      <right style="medium">
        <color rgb="FF000000"/>
      </right>
      <top/>
      <bottom style="thin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/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55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/>
    </xf>
    <xf numFmtId="10" fontId="0" fillId="36" borderId="10" xfId="0" applyNumberForma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2" xfId="0" applyBorder="1" applyAlignment="1">
      <alignment horizontal="center" vertical="top" wrapText="1"/>
    </xf>
    <xf numFmtId="10" fontId="0" fillId="34" borderId="10" xfId="0" applyNumberFormat="1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63" fillId="34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/>
    </xf>
    <xf numFmtId="0" fontId="0" fillId="37" borderId="13" xfId="0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64" fillId="34" borderId="14" xfId="0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 wrapText="1"/>
    </xf>
    <xf numFmtId="0" fontId="65" fillId="34" borderId="14" xfId="0" applyFont="1" applyFill="1" applyBorder="1" applyAlignment="1">
      <alignment horizontal="center" vertical="center" wrapText="1"/>
    </xf>
    <xf numFmtId="0" fontId="64" fillId="34" borderId="15" xfId="0" applyFont="1" applyFill="1" applyBorder="1" applyAlignment="1">
      <alignment horizontal="center" vertical="center" wrapText="1"/>
    </xf>
    <xf numFmtId="0" fontId="65" fillId="34" borderId="16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64" fillId="34" borderId="17" xfId="0" applyFont="1" applyFill="1" applyBorder="1" applyAlignment="1">
      <alignment horizontal="center" vertical="center" wrapText="1"/>
    </xf>
    <xf numFmtId="0" fontId="64" fillId="34" borderId="18" xfId="0" applyFont="1" applyFill="1" applyBorder="1" applyAlignment="1">
      <alignment horizontal="center" vertical="center" wrapText="1"/>
    </xf>
    <xf numFmtId="0" fontId="65" fillId="34" borderId="19" xfId="0" applyFont="1" applyFill="1" applyBorder="1" applyAlignment="1">
      <alignment horizontal="center" vertical="center" wrapText="1"/>
    </xf>
    <xf numFmtId="0" fontId="66" fillId="0" borderId="18" xfId="0" applyFont="1" applyBorder="1" applyAlignment="1">
      <alignment horizontal="center" wrapText="1"/>
    </xf>
    <xf numFmtId="0" fontId="0" fillId="34" borderId="12" xfId="0" applyFill="1" applyBorder="1" applyAlignment="1">
      <alignment horizontal="center" vertical="top" wrapText="1"/>
    </xf>
    <xf numFmtId="0" fontId="67" fillId="34" borderId="10" xfId="0" applyFont="1" applyFill="1" applyBorder="1" applyAlignment="1">
      <alignment horizontal="center" wrapText="1"/>
    </xf>
    <xf numFmtId="0" fontId="68" fillId="34" borderId="17" xfId="0" applyFont="1" applyFill="1" applyBorder="1" applyAlignment="1">
      <alignment horizontal="center" wrapText="1"/>
    </xf>
    <xf numFmtId="0" fontId="68" fillId="34" borderId="14" xfId="0" applyFont="1" applyFill="1" applyBorder="1" applyAlignment="1">
      <alignment horizontal="center" wrapText="1"/>
    </xf>
    <xf numFmtId="0" fontId="69" fillId="34" borderId="10" xfId="0" applyFont="1" applyFill="1" applyBorder="1" applyAlignment="1">
      <alignment/>
    </xf>
    <xf numFmtId="0" fontId="69" fillId="34" borderId="18" xfId="0" applyFont="1" applyFill="1" applyBorder="1" applyAlignment="1">
      <alignment horizontal="center" wrapText="1"/>
    </xf>
    <xf numFmtId="0" fontId="65" fillId="34" borderId="17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wrapText="1"/>
    </xf>
    <xf numFmtId="0" fontId="68" fillId="34" borderId="10" xfId="0" applyFont="1" applyFill="1" applyBorder="1" applyAlignment="1">
      <alignment horizontal="center" wrapText="1"/>
    </xf>
    <xf numFmtId="0" fontId="70" fillId="34" borderId="10" xfId="0" applyFont="1" applyFill="1" applyBorder="1" applyAlignment="1">
      <alignment horizontal="center" vertical="top" wrapText="1"/>
    </xf>
    <xf numFmtId="0" fontId="66" fillId="34" borderId="15" xfId="0" applyFont="1" applyFill="1" applyBorder="1" applyAlignment="1">
      <alignment horizontal="center" wrapText="1"/>
    </xf>
    <xf numFmtId="0" fontId="66" fillId="34" borderId="18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34" borderId="10" xfId="0" applyFill="1" applyBorder="1" applyAlignment="1">
      <alignment wrapText="1"/>
    </xf>
    <xf numFmtId="0" fontId="68" fillId="34" borderId="10" xfId="0" applyFont="1" applyFill="1" applyBorder="1" applyAlignment="1">
      <alignment horizontal="center" wrapText="1"/>
    </xf>
    <xf numFmtId="0" fontId="68" fillId="34" borderId="14" xfId="0" applyFont="1" applyFill="1" applyBorder="1" applyAlignment="1">
      <alignment horizontal="center" wrapText="1"/>
    </xf>
    <xf numFmtId="0" fontId="0" fillId="0" borderId="10" xfId="0" applyBorder="1" applyAlignment="1">
      <alignment vertical="top" wrapText="1"/>
    </xf>
    <xf numFmtId="0" fontId="63" fillId="0" borderId="10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67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68" fillId="0" borderId="10" xfId="0" applyFont="1" applyBorder="1" applyAlignment="1">
      <alignment horizontal="center" wrapText="1"/>
    </xf>
    <xf numFmtId="0" fontId="68" fillId="0" borderId="14" xfId="0" applyFont="1" applyBorder="1" applyAlignment="1">
      <alignment horizontal="center" wrapText="1"/>
    </xf>
    <xf numFmtId="0" fontId="71" fillId="34" borderId="20" xfId="0" applyFont="1" applyFill="1" applyBorder="1" applyAlignment="1">
      <alignment horizontal="center" vertical="top" wrapText="1"/>
    </xf>
    <xf numFmtId="0" fontId="72" fillId="34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65" fillId="34" borderId="21" xfId="0" applyFont="1" applyFill="1" applyBorder="1" applyAlignment="1">
      <alignment horizontal="center" vertical="center" wrapText="1"/>
    </xf>
    <xf numFmtId="0" fontId="66" fillId="34" borderId="15" xfId="0" applyFont="1" applyFill="1" applyBorder="1" applyAlignment="1">
      <alignment/>
    </xf>
    <xf numFmtId="0" fontId="0" fillId="34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71" fillId="34" borderId="10" xfId="0" applyFont="1" applyFill="1" applyBorder="1" applyAlignment="1">
      <alignment horizontal="center" vertical="top" wrapText="1"/>
    </xf>
    <xf numFmtId="0" fontId="66" fillId="0" borderId="10" xfId="0" applyFont="1" applyBorder="1" applyAlignment="1">
      <alignment wrapText="1"/>
    </xf>
    <xf numFmtId="0" fontId="66" fillId="0" borderId="10" xfId="0" applyFont="1" applyBorder="1" applyAlignment="1">
      <alignment/>
    </xf>
    <xf numFmtId="0" fontId="66" fillId="0" borderId="15" xfId="0" applyFont="1" applyBorder="1" applyAlignment="1">
      <alignment/>
    </xf>
    <xf numFmtId="0" fontId="66" fillId="0" borderId="15" xfId="0" applyFont="1" applyBorder="1" applyAlignment="1">
      <alignment wrapText="1"/>
    </xf>
    <xf numFmtId="0" fontId="72" fillId="34" borderId="20" xfId="0" applyFont="1" applyFill="1" applyBorder="1" applyAlignment="1">
      <alignment horizontal="center" vertical="top" wrapText="1"/>
    </xf>
    <xf numFmtId="0" fontId="72" fillId="34" borderId="10" xfId="0" applyFont="1" applyFill="1" applyBorder="1" applyAlignment="1">
      <alignment horizontal="center" vertical="top" wrapText="1"/>
    </xf>
    <xf numFmtId="0" fontId="73" fillId="34" borderId="10" xfId="0" applyFont="1" applyFill="1" applyBorder="1" applyAlignment="1">
      <alignment horizontal="center" vertical="top" wrapText="1"/>
    </xf>
    <xf numFmtId="0" fontId="66" fillId="34" borderId="10" xfId="0" applyFont="1" applyFill="1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10" fontId="0" fillId="0" borderId="10" xfId="0" applyNumberFormat="1" applyBorder="1" applyAlignment="1">
      <alignment horizontal="center" vertical="top" wrapText="1"/>
    </xf>
    <xf numFmtId="9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66" fillId="34" borderId="22" xfId="0" applyFont="1" applyFill="1" applyBorder="1" applyAlignment="1">
      <alignment horizontal="center" wrapText="1"/>
    </xf>
    <xf numFmtId="0" fontId="66" fillId="34" borderId="10" xfId="0" applyFont="1" applyFill="1" applyBorder="1" applyAlignment="1">
      <alignment horizontal="center" wrapText="1"/>
    </xf>
    <xf numFmtId="0" fontId="64" fillId="34" borderId="22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68" fillId="34" borderId="10" xfId="0" applyFont="1" applyFill="1" applyBorder="1" applyAlignment="1">
      <alignment horizontal="center" wrapText="1"/>
    </xf>
    <xf numFmtId="0" fontId="68" fillId="34" borderId="14" xfId="0" applyFont="1" applyFill="1" applyBorder="1" applyAlignment="1">
      <alignment horizontal="center" wrapText="1"/>
    </xf>
    <xf numFmtId="0" fontId="63" fillId="0" borderId="0" xfId="0" applyFont="1" applyBorder="1" applyAlignment="1">
      <alignment horizontal="center" vertical="center" wrapText="1"/>
    </xf>
    <xf numFmtId="0" fontId="68" fillId="34" borderId="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53" fillId="34" borderId="10" xfId="0" applyFont="1" applyFill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0" xfId="0" applyFont="1" applyAlignment="1">
      <alignment/>
    </xf>
    <xf numFmtId="10" fontId="53" fillId="0" borderId="10" xfId="0" applyNumberFormat="1" applyFont="1" applyBorder="1" applyAlignment="1">
      <alignment horizontal="center" vertical="top" wrapText="1"/>
    </xf>
    <xf numFmtId="10" fontId="0" fillId="33" borderId="10" xfId="0" applyNumberFormat="1" applyFill="1" applyBorder="1" applyAlignment="1">
      <alignment horizontal="center" vertical="top" wrapText="1"/>
    </xf>
    <xf numFmtId="10" fontId="53" fillId="33" borderId="10" xfId="0" applyNumberFormat="1" applyFont="1" applyFill="1" applyBorder="1" applyAlignment="1">
      <alignment horizontal="center" vertical="top" wrapText="1"/>
    </xf>
    <xf numFmtId="10" fontId="0" fillId="35" borderId="10" xfId="0" applyNumberFormat="1" applyFill="1" applyBorder="1" applyAlignment="1">
      <alignment horizontal="center" vertical="top" wrapText="1"/>
    </xf>
    <xf numFmtId="0" fontId="74" fillId="34" borderId="10" xfId="0" applyFont="1" applyFill="1" applyBorder="1" applyAlignment="1">
      <alignment horizontal="center" vertical="top" wrapText="1"/>
    </xf>
    <xf numFmtId="0" fontId="75" fillId="34" borderId="10" xfId="0" applyFont="1" applyFill="1" applyBorder="1" applyAlignment="1">
      <alignment horizontal="center" vertical="top" wrapText="1"/>
    </xf>
    <xf numFmtId="0" fontId="53" fillId="34" borderId="23" xfId="0" applyFont="1" applyFill="1" applyBorder="1" applyAlignment="1">
      <alignment horizontal="center" vertical="top"/>
    </xf>
    <xf numFmtId="9" fontId="0" fillId="33" borderId="10" xfId="0" applyNumberFormat="1" applyFill="1" applyBorder="1" applyAlignment="1">
      <alignment horizontal="center" vertical="top" wrapText="1"/>
    </xf>
    <xf numFmtId="9" fontId="0" fillId="35" borderId="10" xfId="0" applyNumberFormat="1" applyFill="1" applyBorder="1" applyAlignment="1">
      <alignment horizontal="center" vertical="top" wrapText="1"/>
    </xf>
    <xf numFmtId="0" fontId="76" fillId="34" borderId="15" xfId="0" applyFont="1" applyFill="1" applyBorder="1" applyAlignment="1">
      <alignment horizontal="center" vertical="top" wrapText="1"/>
    </xf>
    <xf numFmtId="0" fontId="77" fillId="34" borderId="15" xfId="0" applyFont="1" applyFill="1" applyBorder="1" applyAlignment="1">
      <alignment horizontal="center" vertical="top" wrapText="1"/>
    </xf>
    <xf numFmtId="0" fontId="76" fillId="34" borderId="18" xfId="0" applyFont="1" applyFill="1" applyBorder="1" applyAlignment="1">
      <alignment horizontal="center" vertical="top" wrapText="1"/>
    </xf>
    <xf numFmtId="0" fontId="78" fillId="34" borderId="10" xfId="0" applyFont="1" applyFill="1" applyBorder="1" applyAlignment="1">
      <alignment horizontal="center" vertical="top" wrapText="1"/>
    </xf>
    <xf numFmtId="9" fontId="74" fillId="34" borderId="10" xfId="0" applyNumberFormat="1" applyFont="1" applyFill="1" applyBorder="1" applyAlignment="1">
      <alignment horizontal="center" vertical="top" wrapText="1"/>
    </xf>
    <xf numFmtId="0" fontId="77" fillId="34" borderId="18" xfId="0" applyFont="1" applyFill="1" applyBorder="1" applyAlignment="1">
      <alignment horizontal="center" vertical="top" wrapText="1"/>
    </xf>
    <xf numFmtId="0" fontId="74" fillId="37" borderId="13" xfId="0" applyFont="1" applyFill="1" applyBorder="1" applyAlignment="1">
      <alignment horizontal="center" vertical="top" wrapText="1"/>
    </xf>
    <xf numFmtId="0" fontId="74" fillId="34" borderId="20" xfId="0" applyFont="1" applyFill="1" applyBorder="1" applyAlignment="1">
      <alignment horizontal="center" vertical="top" wrapText="1"/>
    </xf>
    <xf numFmtId="0" fontId="79" fillId="34" borderId="10" xfId="0" applyFont="1" applyFill="1" applyBorder="1" applyAlignment="1">
      <alignment horizontal="center" vertical="top" wrapText="1"/>
    </xf>
    <xf numFmtId="0" fontId="78" fillId="34" borderId="20" xfId="0" applyFont="1" applyFill="1" applyBorder="1" applyAlignment="1">
      <alignment horizontal="center" vertical="top" wrapText="1"/>
    </xf>
    <xf numFmtId="2" fontId="53" fillId="0" borderId="10" xfId="0" applyNumberFormat="1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77" fillId="34" borderId="16" xfId="0" applyFont="1" applyFill="1" applyBorder="1" applyAlignment="1">
      <alignment horizontal="center" vertical="top" wrapText="1"/>
    </xf>
    <xf numFmtId="0" fontId="77" fillId="34" borderId="17" xfId="0" applyFont="1" applyFill="1" applyBorder="1" applyAlignment="1">
      <alignment horizontal="center" vertical="top" wrapText="1"/>
    </xf>
    <xf numFmtId="0" fontId="77" fillId="34" borderId="10" xfId="0" applyFont="1" applyFill="1" applyBorder="1" applyAlignment="1">
      <alignment horizontal="center" vertical="top" wrapText="1"/>
    </xf>
    <xf numFmtId="0" fontId="76" fillId="34" borderId="17" xfId="0" applyFont="1" applyFill="1" applyBorder="1" applyAlignment="1">
      <alignment horizontal="center" vertical="top" wrapText="1"/>
    </xf>
    <xf numFmtId="0" fontId="77" fillId="34" borderId="19" xfId="0" applyFont="1" applyFill="1" applyBorder="1" applyAlignment="1">
      <alignment horizontal="center" vertical="top" wrapText="1"/>
    </xf>
    <xf numFmtId="0" fontId="77" fillId="34" borderId="14" xfId="0" applyFont="1" applyFill="1" applyBorder="1" applyAlignment="1">
      <alignment horizontal="center" vertical="top" wrapText="1"/>
    </xf>
    <xf numFmtId="0" fontId="76" fillId="34" borderId="14" xfId="0" applyFont="1" applyFill="1" applyBorder="1" applyAlignment="1">
      <alignment horizontal="center" vertical="top" wrapText="1"/>
    </xf>
    <xf numFmtId="0" fontId="77" fillId="34" borderId="21" xfId="0" applyFont="1" applyFill="1" applyBorder="1" applyAlignment="1">
      <alignment horizontal="center" vertical="top" wrapText="1"/>
    </xf>
    <xf numFmtId="0" fontId="77" fillId="34" borderId="24" xfId="0" applyFont="1" applyFill="1" applyBorder="1" applyAlignment="1">
      <alignment horizontal="center" vertical="top" wrapText="1"/>
    </xf>
    <xf numFmtId="0" fontId="77" fillId="34" borderId="0" xfId="0" applyFont="1" applyFill="1" applyBorder="1" applyAlignment="1">
      <alignment horizontal="center" vertical="top" wrapText="1"/>
    </xf>
    <xf numFmtId="0" fontId="77" fillId="34" borderId="25" xfId="0" applyFont="1" applyFill="1" applyBorder="1" applyAlignment="1">
      <alignment horizontal="center" vertical="top" wrapText="1"/>
    </xf>
    <xf numFmtId="0" fontId="71" fillId="34" borderId="10" xfId="0" applyFont="1" applyFill="1" applyBorder="1" applyAlignment="1">
      <alignment horizontal="center" vertical="center" wrapText="1"/>
    </xf>
    <xf numFmtId="0" fontId="71" fillId="34" borderId="26" xfId="0" applyFont="1" applyFill="1" applyBorder="1" applyAlignment="1">
      <alignment horizontal="center" vertical="center" wrapText="1"/>
    </xf>
    <xf numFmtId="0" fontId="80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Fill="1" applyAlignment="1">
      <alignment/>
    </xf>
    <xf numFmtId="0" fontId="77" fillId="34" borderId="26" xfId="0" applyFont="1" applyFill="1" applyBorder="1" applyAlignment="1">
      <alignment horizontal="center" vertical="top" wrapText="1"/>
    </xf>
    <xf numFmtId="0" fontId="77" fillId="34" borderId="20" xfId="0" applyFont="1" applyFill="1" applyBorder="1" applyAlignment="1">
      <alignment horizontal="center" vertical="top" wrapText="1"/>
    </xf>
    <xf numFmtId="10" fontId="53" fillId="35" borderId="10" xfId="0" applyNumberFormat="1" applyFont="1" applyFill="1" applyBorder="1" applyAlignment="1">
      <alignment horizontal="center" vertical="top" wrapText="1"/>
    </xf>
    <xf numFmtId="0" fontId="53" fillId="0" borderId="10" xfId="0" applyNumberFormat="1" applyFont="1" applyBorder="1" applyAlignment="1">
      <alignment horizontal="center" vertical="top" wrapText="1"/>
    </xf>
    <xf numFmtId="0" fontId="63" fillId="34" borderId="20" xfId="0" applyFont="1" applyFill="1" applyBorder="1" applyAlignment="1">
      <alignment horizontal="center" vertical="top" wrapText="1"/>
    </xf>
    <xf numFmtId="9" fontId="81" fillId="34" borderId="10" xfId="0" applyNumberFormat="1" applyFont="1" applyFill="1" applyBorder="1" applyAlignment="1">
      <alignment horizontal="center" vertical="top" wrapText="1"/>
    </xf>
    <xf numFmtId="0" fontId="82" fillId="0" borderId="0" xfId="0" applyFont="1" applyAlignment="1">
      <alignment/>
    </xf>
    <xf numFmtId="0" fontId="82" fillId="0" borderId="10" xfId="0" applyFont="1" applyBorder="1" applyAlignment="1">
      <alignment horizontal="center" vertical="top" wrapText="1"/>
    </xf>
    <xf numFmtId="0" fontId="82" fillId="35" borderId="10" xfId="0" applyFont="1" applyFill="1" applyBorder="1" applyAlignment="1">
      <alignment horizontal="center" vertical="top" wrapText="1"/>
    </xf>
    <xf numFmtId="174" fontId="82" fillId="0" borderId="10" xfId="0" applyNumberFormat="1" applyFont="1" applyBorder="1" applyAlignment="1">
      <alignment horizontal="center" vertical="top" wrapText="1"/>
    </xf>
    <xf numFmtId="10" fontId="82" fillId="0" borderId="10" xfId="0" applyNumberFormat="1" applyFont="1" applyBorder="1" applyAlignment="1">
      <alignment horizontal="center" vertical="top" wrapText="1"/>
    </xf>
    <xf numFmtId="0" fontId="82" fillId="33" borderId="10" xfId="0" applyFont="1" applyFill="1" applyBorder="1" applyAlignment="1">
      <alignment horizontal="center" vertical="top" wrapText="1"/>
    </xf>
    <xf numFmtId="10" fontId="82" fillId="33" borderId="10" xfId="0" applyNumberFormat="1" applyFont="1" applyFill="1" applyBorder="1" applyAlignment="1">
      <alignment horizontal="center" vertical="top" wrapText="1"/>
    </xf>
    <xf numFmtId="10" fontId="82" fillId="35" borderId="10" xfId="0" applyNumberFormat="1" applyFont="1" applyFill="1" applyBorder="1" applyAlignment="1">
      <alignment horizontal="center" vertical="top" wrapText="1"/>
    </xf>
    <xf numFmtId="9" fontId="82" fillId="0" borderId="10" xfId="0" applyNumberFormat="1" applyFont="1" applyBorder="1" applyAlignment="1">
      <alignment horizontal="center" vertical="top" wrapText="1"/>
    </xf>
    <xf numFmtId="0" fontId="82" fillId="0" borderId="10" xfId="0" applyFont="1" applyFill="1" applyBorder="1" applyAlignment="1">
      <alignment horizontal="center" vertical="top" wrapText="1"/>
    </xf>
    <xf numFmtId="10" fontId="82" fillId="0" borderId="10" xfId="0" applyNumberFormat="1" applyFont="1" applyFill="1" applyBorder="1" applyAlignment="1">
      <alignment horizontal="center" vertical="top" wrapText="1"/>
    </xf>
    <xf numFmtId="9" fontId="82" fillId="0" borderId="10" xfId="0" applyNumberFormat="1" applyFont="1" applyFill="1" applyBorder="1" applyAlignment="1">
      <alignment horizontal="center" vertical="top" wrapText="1"/>
    </xf>
    <xf numFmtId="0" fontId="82" fillId="0" borderId="10" xfId="0" applyFont="1" applyBorder="1" applyAlignment="1">
      <alignment horizontal="center" vertical="center"/>
    </xf>
    <xf numFmtId="0" fontId="82" fillId="33" borderId="10" xfId="0" applyFont="1" applyFill="1" applyBorder="1" applyAlignment="1">
      <alignment horizontal="center" vertical="center"/>
    </xf>
    <xf numFmtId="9" fontId="82" fillId="35" borderId="10" xfId="0" applyNumberFormat="1" applyFont="1" applyFill="1" applyBorder="1" applyAlignment="1">
      <alignment horizontal="center" vertical="top" wrapText="1"/>
    </xf>
    <xf numFmtId="2" fontId="82" fillId="0" borderId="10" xfId="0" applyNumberFormat="1" applyFont="1" applyBorder="1" applyAlignment="1">
      <alignment horizontal="center" vertical="top" wrapText="1"/>
    </xf>
    <xf numFmtId="9" fontId="82" fillId="33" borderId="10" xfId="0" applyNumberFormat="1" applyFont="1" applyFill="1" applyBorder="1" applyAlignment="1">
      <alignment horizontal="center" vertical="top" wrapText="1"/>
    </xf>
    <xf numFmtId="2" fontId="82" fillId="33" borderId="10" xfId="0" applyNumberFormat="1" applyFont="1" applyFill="1" applyBorder="1" applyAlignment="1">
      <alignment horizontal="center" vertical="top" wrapText="1"/>
    </xf>
    <xf numFmtId="0" fontId="82" fillId="34" borderId="10" xfId="0" applyFont="1" applyFill="1" applyBorder="1" applyAlignment="1">
      <alignment horizontal="center" vertical="top" wrapText="1"/>
    </xf>
    <xf numFmtId="10" fontId="82" fillId="34" borderId="10" xfId="0" applyNumberFormat="1" applyFont="1" applyFill="1" applyBorder="1" applyAlignment="1">
      <alignment horizontal="center" vertical="top" wrapText="1"/>
    </xf>
    <xf numFmtId="2" fontId="82" fillId="34" borderId="10" xfId="0" applyNumberFormat="1" applyFont="1" applyFill="1" applyBorder="1" applyAlignment="1">
      <alignment horizontal="center" vertical="top" wrapText="1"/>
    </xf>
    <xf numFmtId="0" fontId="82" fillId="34" borderId="10" xfId="0" applyNumberFormat="1" applyFont="1" applyFill="1" applyBorder="1" applyAlignment="1">
      <alignment horizontal="center" vertical="top" wrapText="1"/>
    </xf>
    <xf numFmtId="9" fontId="82" fillId="34" borderId="10" xfId="0" applyNumberFormat="1" applyFont="1" applyFill="1" applyBorder="1" applyAlignment="1">
      <alignment horizontal="center" vertical="top" wrapText="1"/>
    </xf>
    <xf numFmtId="0" fontId="82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77" fillId="34" borderId="15" xfId="0" applyFont="1" applyFill="1" applyBorder="1" applyAlignment="1">
      <alignment horizontal="center" vertical="center" wrapText="1"/>
    </xf>
    <xf numFmtId="9" fontId="77" fillId="34" borderId="10" xfId="0" applyNumberFormat="1" applyFont="1" applyFill="1" applyBorder="1" applyAlignment="1">
      <alignment horizontal="center" vertical="top" wrapText="1"/>
    </xf>
    <xf numFmtId="0" fontId="77" fillId="34" borderId="18" xfId="0" applyFont="1" applyFill="1" applyBorder="1" applyAlignment="1">
      <alignment horizontal="center" vertical="center" wrapText="1"/>
    </xf>
    <xf numFmtId="0" fontId="75" fillId="34" borderId="10" xfId="0" applyFont="1" applyFill="1" applyBorder="1" applyAlignment="1">
      <alignment horizontal="center" vertical="top"/>
    </xf>
    <xf numFmtId="0" fontId="74" fillId="34" borderId="10" xfId="0" applyFont="1" applyFill="1" applyBorder="1" applyAlignment="1">
      <alignment horizontal="center" vertical="center" wrapText="1"/>
    </xf>
    <xf numFmtId="9" fontId="74" fillId="34" borderId="20" xfId="0" applyNumberFormat="1" applyFont="1" applyFill="1" applyBorder="1" applyAlignment="1">
      <alignment horizontal="center" vertical="top" wrapText="1"/>
    </xf>
    <xf numFmtId="0" fontId="74" fillId="34" borderId="13" xfId="0" applyFont="1" applyFill="1" applyBorder="1" applyAlignment="1">
      <alignment horizontal="center" vertical="top" wrapText="1"/>
    </xf>
    <xf numFmtId="9" fontId="77" fillId="34" borderId="17" xfId="0" applyNumberFormat="1" applyFont="1" applyFill="1" applyBorder="1" applyAlignment="1">
      <alignment horizontal="center" vertical="top" wrapText="1"/>
    </xf>
    <xf numFmtId="0" fontId="78" fillId="34" borderId="13" xfId="0" applyFont="1" applyFill="1" applyBorder="1" applyAlignment="1">
      <alignment horizontal="center" vertical="top" wrapText="1"/>
    </xf>
    <xf numFmtId="0" fontId="0" fillId="34" borderId="13" xfId="0" applyFill="1" applyBorder="1" applyAlignment="1">
      <alignment horizontal="center" wrapText="1"/>
    </xf>
    <xf numFmtId="9" fontId="77" fillId="34" borderId="14" xfId="0" applyNumberFormat="1" applyFont="1" applyFill="1" applyBorder="1" applyAlignment="1">
      <alignment horizontal="center" vertical="top" wrapText="1"/>
    </xf>
    <xf numFmtId="0" fontId="77" fillId="34" borderId="27" xfId="0" applyFont="1" applyFill="1" applyBorder="1" applyAlignment="1">
      <alignment horizontal="center" vertical="top" wrapText="1"/>
    </xf>
    <xf numFmtId="0" fontId="74" fillId="34" borderId="10" xfId="0" applyFont="1" applyFill="1" applyBorder="1" applyAlignment="1">
      <alignment horizontal="center" vertical="top"/>
    </xf>
    <xf numFmtId="9" fontId="77" fillId="34" borderId="21" xfId="0" applyNumberFormat="1" applyFont="1" applyFill="1" applyBorder="1" applyAlignment="1">
      <alignment horizontal="center" vertical="top" wrapText="1"/>
    </xf>
    <xf numFmtId="9" fontId="77" fillId="34" borderId="28" xfId="0" applyNumberFormat="1" applyFont="1" applyFill="1" applyBorder="1" applyAlignment="1">
      <alignment horizontal="center" vertical="top" wrapText="1"/>
    </xf>
    <xf numFmtId="0" fontId="0" fillId="38" borderId="10" xfId="0" applyFill="1" applyBorder="1" applyAlignment="1">
      <alignment horizontal="center" vertical="top" wrapText="1"/>
    </xf>
    <xf numFmtId="0" fontId="78" fillId="34" borderId="10" xfId="0" applyFont="1" applyFill="1" applyBorder="1" applyAlignment="1">
      <alignment horizontal="center" vertical="center" wrapText="1"/>
    </xf>
    <xf numFmtId="0" fontId="77" fillId="34" borderId="0" xfId="0" applyFont="1" applyFill="1" applyAlignment="1">
      <alignment vertical="top"/>
    </xf>
    <xf numFmtId="0" fontId="74" fillId="34" borderId="11" xfId="0" applyFont="1" applyFill="1" applyBorder="1" applyAlignment="1">
      <alignment horizontal="center" vertical="top" wrapText="1"/>
    </xf>
    <xf numFmtId="0" fontId="77" fillId="34" borderId="11" xfId="0" applyFont="1" applyFill="1" applyBorder="1" applyAlignment="1">
      <alignment horizontal="center" vertical="top" wrapText="1"/>
    </xf>
    <xf numFmtId="0" fontId="78" fillId="34" borderId="11" xfId="0" applyFont="1" applyFill="1" applyBorder="1" applyAlignment="1">
      <alignment horizontal="center" vertical="center" wrapText="1"/>
    </xf>
    <xf numFmtId="0" fontId="78" fillId="34" borderId="0" xfId="0" applyFont="1" applyFill="1" applyBorder="1" applyAlignment="1">
      <alignment horizontal="center" vertical="center" wrapText="1"/>
    </xf>
    <xf numFmtId="0" fontId="78" fillId="34" borderId="26" xfId="0" applyFont="1" applyFill="1" applyBorder="1" applyAlignment="1">
      <alignment horizontal="center" vertical="top" wrapText="1"/>
    </xf>
    <xf numFmtId="0" fontId="65" fillId="34" borderId="27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/>
    </xf>
    <xf numFmtId="0" fontId="70" fillId="34" borderId="29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0" fillId="34" borderId="30" xfId="0" applyFill="1" applyBorder="1" applyAlignment="1">
      <alignment horizontal="center" vertical="top" wrapText="1"/>
    </xf>
    <xf numFmtId="0" fontId="0" fillId="34" borderId="31" xfId="0" applyFill="1" applyBorder="1" applyAlignment="1">
      <alignment horizontal="center" vertical="top" wrapText="1"/>
    </xf>
    <xf numFmtId="0" fontId="0" fillId="34" borderId="32" xfId="0" applyFill="1" applyBorder="1" applyAlignment="1">
      <alignment horizontal="center" vertical="top" wrapText="1"/>
    </xf>
    <xf numFmtId="0" fontId="0" fillId="34" borderId="33" xfId="0" applyFill="1" applyBorder="1" applyAlignment="1">
      <alignment horizontal="center" vertical="top" wrapText="1"/>
    </xf>
    <xf numFmtId="0" fontId="0" fillId="34" borderId="34" xfId="0" applyFill="1" applyBorder="1" applyAlignment="1">
      <alignment horizontal="center" vertical="top" wrapText="1"/>
    </xf>
    <xf numFmtId="0" fontId="0" fillId="34" borderId="35" xfId="0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34" borderId="36" xfId="0" applyFill="1" applyBorder="1" applyAlignment="1">
      <alignment horizontal="center" vertical="top" wrapText="1"/>
    </xf>
    <xf numFmtId="0" fontId="0" fillId="34" borderId="0" xfId="0" applyFill="1" applyAlignment="1">
      <alignment horizontal="center" vertical="top" wrapText="1"/>
    </xf>
    <xf numFmtId="0" fontId="0" fillId="34" borderId="29" xfId="0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83" fillId="34" borderId="30" xfId="0" applyFont="1" applyFill="1" applyBorder="1" applyAlignment="1">
      <alignment horizontal="center" vertical="top" wrapText="1"/>
    </xf>
    <xf numFmtId="0" fontId="83" fillId="34" borderId="31" xfId="0" applyFont="1" applyFill="1" applyBorder="1" applyAlignment="1">
      <alignment horizontal="center" vertical="top" wrapText="1"/>
    </xf>
    <xf numFmtId="0" fontId="83" fillId="34" borderId="32" xfId="0" applyFont="1" applyFill="1" applyBorder="1" applyAlignment="1">
      <alignment horizontal="center" vertical="top" wrapText="1"/>
    </xf>
    <xf numFmtId="0" fontId="83" fillId="34" borderId="33" xfId="0" applyFont="1" applyFill="1" applyBorder="1" applyAlignment="1">
      <alignment horizontal="center" vertical="top" wrapText="1"/>
    </xf>
    <xf numFmtId="0" fontId="83" fillId="34" borderId="34" xfId="0" applyFont="1" applyFill="1" applyBorder="1" applyAlignment="1">
      <alignment horizontal="center" vertical="top" wrapText="1"/>
    </xf>
    <xf numFmtId="0" fontId="83" fillId="34" borderId="35" xfId="0" applyFont="1" applyFill="1" applyBorder="1" applyAlignment="1">
      <alignment horizontal="center" vertical="top" wrapText="1"/>
    </xf>
    <xf numFmtId="9" fontId="74" fillId="34" borderId="11" xfId="0" applyNumberFormat="1" applyFont="1" applyFill="1" applyBorder="1" applyAlignment="1">
      <alignment horizontal="center" vertical="top" wrapText="1"/>
    </xf>
    <xf numFmtId="0" fontId="74" fillId="34" borderId="20" xfId="0" applyFont="1" applyFill="1" applyBorder="1" applyAlignment="1">
      <alignment horizontal="center" vertical="top" wrapText="1"/>
    </xf>
    <xf numFmtId="0" fontId="74" fillId="34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61" fillId="0" borderId="11" xfId="0" applyFont="1" applyBorder="1" applyAlignment="1">
      <alignment horizontal="center" vertical="top" wrapText="1"/>
    </xf>
    <xf numFmtId="0" fontId="84" fillId="37" borderId="0" xfId="0" applyFont="1" applyFill="1" applyAlignment="1">
      <alignment wrapText="1"/>
    </xf>
    <xf numFmtId="0" fontId="85" fillId="34" borderId="0" xfId="0" applyFont="1" applyFill="1" applyAlignment="1">
      <alignment/>
    </xf>
    <xf numFmtId="0" fontId="84" fillId="37" borderId="37" xfId="0" applyFont="1" applyFill="1" applyBorder="1" applyAlignment="1">
      <alignment vertical="top" wrapText="1"/>
    </xf>
    <xf numFmtId="0" fontId="4" fillId="34" borderId="38" xfId="0" applyFont="1" applyFill="1" applyBorder="1" applyAlignment="1">
      <alignment vertical="top"/>
    </xf>
    <xf numFmtId="0" fontId="4" fillId="34" borderId="39" xfId="0" applyFont="1" applyFill="1" applyBorder="1" applyAlignment="1">
      <alignment vertical="top"/>
    </xf>
    <xf numFmtId="0" fontId="84" fillId="37" borderId="37" xfId="0" applyFont="1" applyFill="1" applyBorder="1" applyAlignment="1">
      <alignment wrapText="1"/>
    </xf>
    <xf numFmtId="0" fontId="4" fillId="34" borderId="38" xfId="0" applyFont="1" applyFill="1" applyBorder="1" applyAlignment="1">
      <alignment/>
    </xf>
    <xf numFmtId="0" fontId="4" fillId="34" borderId="39" xfId="0" applyFont="1" applyFill="1" applyBorder="1" applyAlignment="1">
      <alignment/>
    </xf>
    <xf numFmtId="0" fontId="84" fillId="37" borderId="37" xfId="0" applyFont="1" applyFill="1" applyBorder="1" applyAlignment="1">
      <alignment vertical="top" wrapText="1"/>
    </xf>
    <xf numFmtId="0" fontId="84" fillId="37" borderId="37" xfId="0" applyFont="1" applyFill="1" applyBorder="1" applyAlignment="1">
      <alignment wrapText="1"/>
    </xf>
    <xf numFmtId="0" fontId="84" fillId="37" borderId="0" xfId="0" applyFont="1" applyFill="1" applyAlignment="1">
      <alignment vertical="top" wrapText="1"/>
    </xf>
    <xf numFmtId="0" fontId="85" fillId="34" borderId="0" xfId="0" applyFont="1" applyFill="1" applyAlignment="1">
      <alignment vertical="top"/>
    </xf>
    <xf numFmtId="0" fontId="85" fillId="34" borderId="10" xfId="0" applyFont="1" applyFill="1" applyBorder="1" applyAlignment="1">
      <alignment horizontal="center" vertical="top" wrapText="1"/>
    </xf>
    <xf numFmtId="0" fontId="0" fillId="34" borderId="26" xfId="0" applyFill="1" applyBorder="1" applyAlignment="1">
      <alignment horizontal="center" vertical="top" wrapText="1"/>
    </xf>
    <xf numFmtId="0" fontId="0" fillId="34" borderId="40" xfId="0" applyFill="1" applyBorder="1" applyAlignment="1">
      <alignment horizontal="center" vertical="top" wrapText="1"/>
    </xf>
    <xf numFmtId="0" fontId="0" fillId="34" borderId="41" xfId="0" applyFill="1" applyBorder="1" applyAlignment="1">
      <alignment horizontal="center" vertical="top" wrapText="1"/>
    </xf>
    <xf numFmtId="0" fontId="0" fillId="34" borderId="42" xfId="0" applyFill="1" applyBorder="1" applyAlignment="1">
      <alignment horizontal="center" vertical="top" wrapText="1"/>
    </xf>
    <xf numFmtId="0" fontId="0" fillId="34" borderId="43" xfId="0" applyFill="1" applyBorder="1" applyAlignment="1">
      <alignment horizontal="center" vertical="top" wrapText="1"/>
    </xf>
    <xf numFmtId="0" fontId="86" fillId="0" borderId="11" xfId="0" applyFont="1" applyBorder="1" applyAlignment="1">
      <alignment horizontal="center" vertical="top" wrapText="1"/>
    </xf>
    <xf numFmtId="0" fontId="0" fillId="34" borderId="27" xfId="0" applyFill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top" wrapText="1"/>
    </xf>
    <xf numFmtId="0" fontId="85" fillId="0" borderId="10" xfId="0" applyFont="1" applyBorder="1" applyAlignment="1">
      <alignment horizontal="left" vertical="top" wrapText="1"/>
    </xf>
    <xf numFmtId="0" fontId="85" fillId="34" borderId="10" xfId="0" applyFont="1" applyFill="1" applyBorder="1" applyAlignment="1">
      <alignment horizontal="left" vertical="top" wrapText="1"/>
    </xf>
    <xf numFmtId="0" fontId="85" fillId="34" borderId="30" xfId="0" applyFont="1" applyFill="1" applyBorder="1" applyAlignment="1">
      <alignment horizontal="left" vertical="top" wrapText="1"/>
    </xf>
    <xf numFmtId="0" fontId="85" fillId="34" borderId="31" xfId="0" applyFont="1" applyFill="1" applyBorder="1" applyAlignment="1">
      <alignment horizontal="left" vertical="top" wrapText="1"/>
    </xf>
    <xf numFmtId="0" fontId="85" fillId="34" borderId="32" xfId="0" applyFont="1" applyFill="1" applyBorder="1" applyAlignment="1">
      <alignment horizontal="left" vertical="top" wrapText="1"/>
    </xf>
    <xf numFmtId="0" fontId="85" fillId="34" borderId="36" xfId="0" applyFont="1" applyFill="1" applyBorder="1" applyAlignment="1">
      <alignment horizontal="left" vertical="top" wrapText="1"/>
    </xf>
    <xf numFmtId="0" fontId="85" fillId="34" borderId="0" xfId="0" applyFont="1" applyFill="1" applyBorder="1" applyAlignment="1">
      <alignment horizontal="left" vertical="top" wrapText="1"/>
    </xf>
    <xf numFmtId="0" fontId="85" fillId="34" borderId="29" xfId="0" applyFont="1" applyFill="1" applyBorder="1" applyAlignment="1">
      <alignment horizontal="left" vertical="top" wrapText="1"/>
    </xf>
    <xf numFmtId="0" fontId="85" fillId="34" borderId="33" xfId="0" applyFont="1" applyFill="1" applyBorder="1" applyAlignment="1">
      <alignment horizontal="left" vertical="top" wrapText="1"/>
    </xf>
    <xf numFmtId="0" fontId="85" fillId="34" borderId="34" xfId="0" applyFont="1" applyFill="1" applyBorder="1" applyAlignment="1">
      <alignment horizontal="left" vertical="top" wrapText="1"/>
    </xf>
    <xf numFmtId="0" fontId="85" fillId="34" borderId="35" xfId="0" applyFont="1" applyFill="1" applyBorder="1" applyAlignment="1">
      <alignment horizontal="left" vertical="top" wrapText="1"/>
    </xf>
    <xf numFmtId="0" fontId="0" fillId="34" borderId="0" xfId="0" applyFill="1" applyBorder="1" applyAlignment="1">
      <alignment horizontal="center" vertical="top" wrapText="1"/>
    </xf>
    <xf numFmtId="0" fontId="0" fillId="34" borderId="19" xfId="0" applyFill="1" applyBorder="1" applyAlignment="1">
      <alignment horizontal="center" vertical="top" wrapText="1"/>
    </xf>
    <xf numFmtId="0" fontId="0" fillId="34" borderId="14" xfId="0" applyFill="1" applyBorder="1" applyAlignment="1">
      <alignment horizontal="center" vertical="top" wrapText="1"/>
    </xf>
    <xf numFmtId="0" fontId="0" fillId="34" borderId="44" xfId="0" applyFill="1" applyBorder="1" applyAlignment="1">
      <alignment horizontal="center" vertical="top" wrapText="1"/>
    </xf>
    <xf numFmtId="0" fontId="0" fillId="34" borderId="45" xfId="0" applyFill="1" applyBorder="1" applyAlignment="1">
      <alignment horizontal="center" vertical="top" wrapText="1"/>
    </xf>
    <xf numFmtId="0" fontId="0" fillId="34" borderId="46" xfId="0" applyFill="1" applyBorder="1" applyAlignment="1">
      <alignment horizontal="center" vertical="top" wrapText="1"/>
    </xf>
    <xf numFmtId="0" fontId="0" fillId="34" borderId="47" xfId="0" applyFill="1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6"/>
  <sheetViews>
    <sheetView view="pageBreakPreview" zoomScale="89" zoomScaleSheetLayoutView="89" zoomScalePageLayoutView="0" workbookViewId="0" topLeftCell="A1">
      <selection activeCell="A4" sqref="A4:A14"/>
    </sheetView>
  </sheetViews>
  <sheetFormatPr defaultColWidth="9.140625" defaultRowHeight="15"/>
  <cols>
    <col min="1" max="1" width="12.00390625" style="0" customWidth="1"/>
    <col min="2" max="2" width="35.140625" style="0" customWidth="1"/>
    <col min="3" max="3" width="12.421875" style="0" customWidth="1"/>
    <col min="4" max="4" width="10.140625" style="0" bestFit="1" customWidth="1"/>
    <col min="5" max="5" width="9.7109375" style="0" bestFit="1" customWidth="1"/>
    <col min="6" max="6" width="9.28125" style="0" bestFit="1" customWidth="1"/>
    <col min="7" max="7" width="9.7109375" style="0" bestFit="1" customWidth="1"/>
    <col min="8" max="8" width="9.28125" style="0" bestFit="1" customWidth="1"/>
    <col min="9" max="9" width="9.7109375" style="0" bestFit="1" customWidth="1"/>
    <col min="10" max="10" width="9.28125" style="0" bestFit="1" customWidth="1"/>
    <col min="11" max="11" width="9.28125" style="0" customWidth="1"/>
    <col min="12" max="12" width="9.421875" style="0" bestFit="1" customWidth="1"/>
    <col min="13" max="13" width="10.00390625" style="0" customWidth="1"/>
    <col min="14" max="14" width="9.421875" style="0" bestFit="1" customWidth="1"/>
    <col min="15" max="15" width="9.8515625" style="0" customWidth="1"/>
    <col min="16" max="16" width="9.421875" style="0" bestFit="1" customWidth="1"/>
    <col min="17" max="17" width="9.421875" style="0" customWidth="1"/>
    <col min="18" max="19" width="14.140625" style="0" bestFit="1" customWidth="1"/>
    <col min="20" max="20" width="10.7109375" style="0" bestFit="1" customWidth="1"/>
    <col min="21" max="22" width="9.421875" style="0" bestFit="1" customWidth="1"/>
    <col min="23" max="23" width="12.28125" style="0" customWidth="1"/>
    <col min="24" max="24" width="9.421875" style="0" bestFit="1" customWidth="1"/>
    <col min="25" max="25" width="11.57421875" style="0" customWidth="1"/>
    <col min="26" max="26" width="9.421875" style="0" bestFit="1" customWidth="1"/>
    <col min="27" max="27" width="14.140625" style="0" bestFit="1" customWidth="1"/>
    <col min="28" max="28" width="9.28125" style="0" bestFit="1" customWidth="1"/>
  </cols>
  <sheetData>
    <row r="1" spans="1:27" ht="15">
      <c r="A1" s="4"/>
      <c r="B1" s="195" t="s">
        <v>282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14.75" customHeight="1">
      <c r="A2" s="4"/>
      <c r="B2" s="4"/>
      <c r="C2" s="196" t="s">
        <v>36</v>
      </c>
      <c r="D2" s="196"/>
      <c r="E2" s="196"/>
      <c r="F2" s="196" t="s">
        <v>35</v>
      </c>
      <c r="G2" s="196"/>
      <c r="H2" s="196" t="s">
        <v>34</v>
      </c>
      <c r="I2" s="196"/>
      <c r="J2" s="196" t="s">
        <v>33</v>
      </c>
      <c r="K2" s="196"/>
      <c r="L2" s="200" t="s">
        <v>32</v>
      </c>
      <c r="M2" s="201"/>
      <c r="N2" s="196" t="s">
        <v>31</v>
      </c>
      <c r="O2" s="196"/>
      <c r="P2" s="196" t="s">
        <v>30</v>
      </c>
      <c r="Q2" s="196"/>
      <c r="R2" s="4" t="s">
        <v>29</v>
      </c>
      <c r="S2" s="4" t="s">
        <v>28</v>
      </c>
      <c r="T2" s="4" t="s">
        <v>27</v>
      </c>
      <c r="U2" s="4" t="s">
        <v>26</v>
      </c>
      <c r="V2" s="196" t="s">
        <v>25</v>
      </c>
      <c r="W2" s="196"/>
      <c r="X2" s="196"/>
      <c r="Y2" s="196"/>
      <c r="Z2" s="196"/>
      <c r="AA2" s="196"/>
    </row>
    <row r="3" spans="1:27" ht="123" customHeight="1">
      <c r="A3" s="45"/>
      <c r="B3" s="4"/>
      <c r="C3" s="4" t="s">
        <v>24</v>
      </c>
      <c r="D3" s="4" t="s">
        <v>23</v>
      </c>
      <c r="E3" s="4" t="s">
        <v>22</v>
      </c>
      <c r="F3" s="4" t="s">
        <v>18</v>
      </c>
      <c r="G3" s="4" t="s">
        <v>21</v>
      </c>
      <c r="H3" s="4" t="s">
        <v>18</v>
      </c>
      <c r="I3" s="4" t="s">
        <v>21</v>
      </c>
      <c r="J3" s="4" t="s">
        <v>18</v>
      </c>
      <c r="K3" s="4" t="s">
        <v>21</v>
      </c>
      <c r="L3" s="4" t="s">
        <v>18</v>
      </c>
      <c r="M3" s="4" t="s">
        <v>21</v>
      </c>
      <c r="N3" s="4" t="s">
        <v>18</v>
      </c>
      <c r="O3" s="4" t="s">
        <v>21</v>
      </c>
      <c r="P3" s="4" t="s">
        <v>18</v>
      </c>
      <c r="Q3" s="4" t="s">
        <v>21</v>
      </c>
      <c r="R3" s="4"/>
      <c r="S3" s="4"/>
      <c r="T3" s="4"/>
      <c r="U3" s="4"/>
      <c r="V3" s="4" t="s">
        <v>18</v>
      </c>
      <c r="W3" s="4" t="s">
        <v>20</v>
      </c>
      <c r="X3" s="4" t="s">
        <v>18</v>
      </c>
      <c r="Y3" s="4" t="s">
        <v>19</v>
      </c>
      <c r="Z3" s="4" t="s">
        <v>18</v>
      </c>
      <c r="AA3" s="4" t="s">
        <v>17</v>
      </c>
    </row>
    <row r="4" spans="1:27" ht="20.25" customHeight="1">
      <c r="A4" s="211" t="s">
        <v>284</v>
      </c>
      <c r="B4" s="160" t="s">
        <v>9</v>
      </c>
      <c r="C4" s="159"/>
      <c r="D4" s="159"/>
      <c r="E4" s="159" t="e">
        <f aca="true" t="shared" si="0" ref="E4:E12">D4/C4</f>
        <v>#DIV/0!</v>
      </c>
      <c r="F4" s="159"/>
      <c r="G4" s="159" t="e">
        <f aca="true" t="shared" si="1" ref="G4:G12">F4/D4</f>
        <v>#DIV/0!</v>
      </c>
      <c r="H4" s="159"/>
      <c r="I4" s="159" t="e">
        <f aca="true" t="shared" si="2" ref="I4:I12">H4/D4</f>
        <v>#DIV/0!</v>
      </c>
      <c r="J4" s="159"/>
      <c r="K4" s="159" t="e">
        <f aca="true" t="shared" si="3" ref="K4:K12">J4/D4</f>
        <v>#DIV/0!</v>
      </c>
      <c r="L4" s="159"/>
      <c r="M4" s="159" t="e">
        <f aca="true" t="shared" si="4" ref="M4:M12">L4/D4</f>
        <v>#DIV/0!</v>
      </c>
      <c r="N4" s="159"/>
      <c r="O4" s="159" t="e">
        <f aca="true" t="shared" si="5" ref="O4:O11">N4/D4</f>
        <v>#DIV/0!</v>
      </c>
      <c r="P4" s="159"/>
      <c r="Q4" s="159" t="e">
        <f aca="true" t="shared" si="6" ref="Q4:Q11">P4/D4</f>
        <v>#DIV/0!</v>
      </c>
      <c r="R4" s="159" t="e">
        <f aca="true" t="shared" si="7" ref="R4:R12">I4+K4+M4</f>
        <v>#DIV/0!</v>
      </c>
      <c r="S4" s="159" t="e">
        <f aca="true" t="shared" si="8" ref="S4:S12">K4+M4</f>
        <v>#DIV/0!</v>
      </c>
      <c r="T4" s="159"/>
      <c r="U4" s="159"/>
      <c r="V4" s="159"/>
      <c r="W4" s="159" t="e">
        <f aca="true" t="shared" si="9" ref="W4:W11">V4/D4</f>
        <v>#DIV/0!</v>
      </c>
      <c r="X4" s="159"/>
      <c r="Y4" s="159" t="e">
        <f aca="true" t="shared" si="10" ref="Y4:Y11">X4/D4</f>
        <v>#DIV/0!</v>
      </c>
      <c r="Z4" s="159"/>
      <c r="AA4" s="159" t="e">
        <f aca="true" t="shared" si="11" ref="AA4:AA11">Z4/D4</f>
        <v>#DIV/0!</v>
      </c>
    </row>
    <row r="5" spans="1:27" ht="20.25" customHeight="1">
      <c r="A5" s="212"/>
      <c r="B5" s="14" t="s">
        <v>16</v>
      </c>
      <c r="C5" s="159"/>
      <c r="D5" s="159"/>
      <c r="E5" s="159" t="e">
        <f t="shared" si="0"/>
        <v>#DIV/0!</v>
      </c>
      <c r="F5" s="159"/>
      <c r="G5" s="159" t="e">
        <f t="shared" si="1"/>
        <v>#DIV/0!</v>
      </c>
      <c r="H5" s="159"/>
      <c r="I5" s="159" t="e">
        <f t="shared" si="2"/>
        <v>#DIV/0!</v>
      </c>
      <c r="J5" s="159"/>
      <c r="K5" s="159" t="e">
        <f t="shared" si="3"/>
        <v>#DIV/0!</v>
      </c>
      <c r="L5" s="159"/>
      <c r="M5" s="159" t="e">
        <f t="shared" si="4"/>
        <v>#DIV/0!</v>
      </c>
      <c r="N5" s="159"/>
      <c r="O5" s="159" t="e">
        <f t="shared" si="5"/>
        <v>#DIV/0!</v>
      </c>
      <c r="P5" s="159"/>
      <c r="Q5" s="159" t="e">
        <f t="shared" si="6"/>
        <v>#DIV/0!</v>
      </c>
      <c r="R5" s="159" t="e">
        <f t="shared" si="7"/>
        <v>#DIV/0!</v>
      </c>
      <c r="S5" s="159" t="e">
        <f t="shared" si="8"/>
        <v>#DIV/0!</v>
      </c>
      <c r="T5" s="159"/>
      <c r="U5" s="159"/>
      <c r="V5" s="159"/>
      <c r="W5" s="159" t="e">
        <f t="shared" si="9"/>
        <v>#DIV/0!</v>
      </c>
      <c r="X5" s="159"/>
      <c r="Y5" s="159" t="e">
        <f t="shared" si="10"/>
        <v>#DIV/0!</v>
      </c>
      <c r="Z5" s="159"/>
      <c r="AA5" s="159" t="e">
        <f t="shared" si="11"/>
        <v>#DIV/0!</v>
      </c>
    </row>
    <row r="6" spans="1:27" ht="20.25" customHeight="1">
      <c r="A6" s="212"/>
      <c r="B6" s="160" t="s">
        <v>65</v>
      </c>
      <c r="C6" s="159"/>
      <c r="D6" s="159"/>
      <c r="E6" s="159" t="e">
        <f t="shared" si="0"/>
        <v>#DIV/0!</v>
      </c>
      <c r="F6" s="159"/>
      <c r="G6" s="159" t="e">
        <f t="shared" si="1"/>
        <v>#DIV/0!</v>
      </c>
      <c r="H6" s="159"/>
      <c r="I6" s="159" t="e">
        <f t="shared" si="2"/>
        <v>#DIV/0!</v>
      </c>
      <c r="J6" s="159"/>
      <c r="K6" s="159" t="e">
        <f t="shared" si="3"/>
        <v>#DIV/0!</v>
      </c>
      <c r="L6" s="159"/>
      <c r="M6" s="159" t="e">
        <f t="shared" si="4"/>
        <v>#DIV/0!</v>
      </c>
      <c r="N6" s="159"/>
      <c r="O6" s="159" t="e">
        <f t="shared" si="5"/>
        <v>#DIV/0!</v>
      </c>
      <c r="P6" s="159"/>
      <c r="Q6" s="159" t="e">
        <f t="shared" si="6"/>
        <v>#DIV/0!</v>
      </c>
      <c r="R6" s="159" t="e">
        <f t="shared" si="7"/>
        <v>#DIV/0!</v>
      </c>
      <c r="S6" s="159" t="e">
        <f t="shared" si="8"/>
        <v>#DIV/0!</v>
      </c>
      <c r="T6" s="159"/>
      <c r="U6" s="159"/>
      <c r="V6" s="159"/>
      <c r="W6" s="159" t="e">
        <f t="shared" si="9"/>
        <v>#DIV/0!</v>
      </c>
      <c r="X6" s="159"/>
      <c r="Y6" s="159" t="e">
        <f t="shared" si="10"/>
        <v>#DIV/0!</v>
      </c>
      <c r="Z6" s="159"/>
      <c r="AA6" s="159" t="e">
        <f t="shared" si="11"/>
        <v>#DIV/0!</v>
      </c>
    </row>
    <row r="7" spans="1:27" ht="20.25" customHeight="1">
      <c r="A7" s="212"/>
      <c r="B7" s="111" t="s">
        <v>15</v>
      </c>
      <c r="C7" s="159"/>
      <c r="D7" s="159"/>
      <c r="E7" s="159" t="e">
        <f t="shared" si="0"/>
        <v>#DIV/0!</v>
      </c>
      <c r="F7" s="159"/>
      <c r="G7" s="159" t="e">
        <f t="shared" si="1"/>
        <v>#DIV/0!</v>
      </c>
      <c r="H7" s="159"/>
      <c r="I7" s="159" t="e">
        <f t="shared" si="2"/>
        <v>#DIV/0!</v>
      </c>
      <c r="J7" s="159"/>
      <c r="K7" s="159" t="e">
        <f t="shared" si="3"/>
        <v>#DIV/0!</v>
      </c>
      <c r="L7" s="159"/>
      <c r="M7" s="159" t="e">
        <f t="shared" si="4"/>
        <v>#DIV/0!</v>
      </c>
      <c r="N7" s="159"/>
      <c r="O7" s="159" t="e">
        <f t="shared" si="5"/>
        <v>#DIV/0!</v>
      </c>
      <c r="P7" s="159"/>
      <c r="Q7" s="159" t="e">
        <f t="shared" si="6"/>
        <v>#DIV/0!</v>
      </c>
      <c r="R7" s="159" t="e">
        <f t="shared" si="7"/>
        <v>#DIV/0!</v>
      </c>
      <c r="S7" s="159" t="e">
        <f t="shared" si="8"/>
        <v>#DIV/0!</v>
      </c>
      <c r="T7" s="159"/>
      <c r="U7" s="159"/>
      <c r="V7" s="159"/>
      <c r="W7" s="159" t="e">
        <f t="shared" si="9"/>
        <v>#DIV/0!</v>
      </c>
      <c r="X7" s="159"/>
      <c r="Y7" s="159" t="e">
        <f t="shared" si="10"/>
        <v>#DIV/0!</v>
      </c>
      <c r="Z7" s="159"/>
      <c r="AA7" s="159" t="e">
        <f t="shared" si="11"/>
        <v>#DIV/0!</v>
      </c>
    </row>
    <row r="8" spans="1:27" ht="20.25" customHeight="1">
      <c r="A8" s="212"/>
      <c r="B8" s="160" t="s">
        <v>13</v>
      </c>
      <c r="C8" s="159"/>
      <c r="D8" s="159"/>
      <c r="E8" s="159" t="e">
        <f t="shared" si="0"/>
        <v>#DIV/0!</v>
      </c>
      <c r="F8" s="159">
        <v>0</v>
      </c>
      <c r="G8" s="159" t="e">
        <f t="shared" si="1"/>
        <v>#DIV/0!</v>
      </c>
      <c r="H8" s="159"/>
      <c r="I8" s="159" t="e">
        <f t="shared" si="2"/>
        <v>#DIV/0!</v>
      </c>
      <c r="J8" s="159"/>
      <c r="K8" s="159" t="e">
        <f t="shared" si="3"/>
        <v>#DIV/0!</v>
      </c>
      <c r="L8" s="159"/>
      <c r="M8" s="159" t="e">
        <f t="shared" si="4"/>
        <v>#DIV/0!</v>
      </c>
      <c r="N8" s="159">
        <v>0</v>
      </c>
      <c r="O8" s="159" t="e">
        <f t="shared" si="5"/>
        <v>#DIV/0!</v>
      </c>
      <c r="P8" s="159"/>
      <c r="Q8" s="159" t="e">
        <f t="shared" si="6"/>
        <v>#DIV/0!</v>
      </c>
      <c r="R8" s="159" t="e">
        <f t="shared" si="7"/>
        <v>#DIV/0!</v>
      </c>
      <c r="S8" s="159" t="e">
        <f t="shared" si="8"/>
        <v>#DIV/0!</v>
      </c>
      <c r="T8" s="159"/>
      <c r="U8" s="159"/>
      <c r="V8" s="159"/>
      <c r="W8" s="159" t="e">
        <f t="shared" si="9"/>
        <v>#DIV/0!</v>
      </c>
      <c r="X8" s="159"/>
      <c r="Y8" s="159" t="e">
        <f t="shared" si="10"/>
        <v>#DIV/0!</v>
      </c>
      <c r="Z8" s="159"/>
      <c r="AA8" s="159" t="e">
        <f t="shared" si="11"/>
        <v>#DIV/0!</v>
      </c>
    </row>
    <row r="9" spans="1:27" ht="20.25" customHeight="1">
      <c r="A9" s="212"/>
      <c r="B9" s="160" t="s">
        <v>14</v>
      </c>
      <c r="C9" s="159"/>
      <c r="D9" s="159"/>
      <c r="E9" s="159" t="e">
        <f t="shared" si="0"/>
        <v>#DIV/0!</v>
      </c>
      <c r="F9" s="159">
        <v>0</v>
      </c>
      <c r="G9" s="159" t="e">
        <f t="shared" si="1"/>
        <v>#DIV/0!</v>
      </c>
      <c r="H9" s="159"/>
      <c r="I9" s="159" t="e">
        <f t="shared" si="2"/>
        <v>#DIV/0!</v>
      </c>
      <c r="J9" s="159"/>
      <c r="K9" s="159" t="e">
        <f t="shared" si="3"/>
        <v>#DIV/0!</v>
      </c>
      <c r="L9" s="159"/>
      <c r="M9" s="159" t="e">
        <f t="shared" si="4"/>
        <v>#DIV/0!</v>
      </c>
      <c r="N9" s="159">
        <v>0</v>
      </c>
      <c r="O9" s="159" t="e">
        <f t="shared" si="5"/>
        <v>#DIV/0!</v>
      </c>
      <c r="P9" s="159"/>
      <c r="Q9" s="159" t="e">
        <f t="shared" si="6"/>
        <v>#DIV/0!</v>
      </c>
      <c r="R9" s="159" t="e">
        <f t="shared" si="7"/>
        <v>#DIV/0!</v>
      </c>
      <c r="S9" s="159" t="e">
        <f t="shared" si="8"/>
        <v>#DIV/0!</v>
      </c>
      <c r="T9" s="159"/>
      <c r="U9" s="159"/>
      <c r="V9" s="159"/>
      <c r="W9" s="159" t="e">
        <f t="shared" si="9"/>
        <v>#DIV/0!</v>
      </c>
      <c r="X9" s="159"/>
      <c r="Y9" s="159" t="e">
        <f t="shared" si="10"/>
        <v>#DIV/0!</v>
      </c>
      <c r="Z9" s="159"/>
      <c r="AA9" s="159" t="e">
        <f t="shared" si="11"/>
        <v>#DIV/0!</v>
      </c>
    </row>
    <row r="10" spans="1:27" ht="20.25" customHeight="1">
      <c r="A10" s="212"/>
      <c r="B10" s="160" t="s">
        <v>11</v>
      </c>
      <c r="C10" s="159"/>
      <c r="D10" s="159"/>
      <c r="E10" s="159" t="e">
        <f t="shared" si="0"/>
        <v>#DIV/0!</v>
      </c>
      <c r="F10" s="159">
        <v>0</v>
      </c>
      <c r="G10" s="159" t="e">
        <f t="shared" si="1"/>
        <v>#DIV/0!</v>
      </c>
      <c r="H10" s="159"/>
      <c r="I10" s="159" t="e">
        <f t="shared" si="2"/>
        <v>#DIV/0!</v>
      </c>
      <c r="J10" s="159"/>
      <c r="K10" s="159" t="e">
        <f t="shared" si="3"/>
        <v>#DIV/0!</v>
      </c>
      <c r="L10" s="159"/>
      <c r="M10" s="159" t="e">
        <f t="shared" si="4"/>
        <v>#DIV/0!</v>
      </c>
      <c r="N10" s="159">
        <v>0</v>
      </c>
      <c r="O10" s="159" t="e">
        <f t="shared" si="5"/>
        <v>#DIV/0!</v>
      </c>
      <c r="P10" s="159"/>
      <c r="Q10" s="159" t="e">
        <f t="shared" si="6"/>
        <v>#DIV/0!</v>
      </c>
      <c r="R10" s="159" t="e">
        <f t="shared" si="7"/>
        <v>#DIV/0!</v>
      </c>
      <c r="S10" s="159" t="e">
        <f t="shared" si="8"/>
        <v>#DIV/0!</v>
      </c>
      <c r="T10" s="159"/>
      <c r="U10" s="159"/>
      <c r="V10" s="159">
        <v>0</v>
      </c>
      <c r="W10" s="159" t="e">
        <f t="shared" si="9"/>
        <v>#DIV/0!</v>
      </c>
      <c r="X10" s="159"/>
      <c r="Y10" s="159" t="e">
        <f t="shared" si="10"/>
        <v>#DIV/0!</v>
      </c>
      <c r="Z10" s="159"/>
      <c r="AA10" s="159" t="e">
        <f t="shared" si="11"/>
        <v>#DIV/0!</v>
      </c>
    </row>
    <row r="11" spans="1:27" ht="20.25" customHeight="1">
      <c r="A11" s="212"/>
      <c r="B11" s="160" t="s">
        <v>12</v>
      </c>
      <c r="C11" s="159"/>
      <c r="D11" s="159"/>
      <c r="E11" s="159" t="e">
        <f t="shared" si="0"/>
        <v>#DIV/0!</v>
      </c>
      <c r="F11" s="159">
        <v>0</v>
      </c>
      <c r="G11" s="159" t="e">
        <f t="shared" si="1"/>
        <v>#DIV/0!</v>
      </c>
      <c r="H11" s="159"/>
      <c r="I11" s="159" t="e">
        <f t="shared" si="2"/>
        <v>#DIV/0!</v>
      </c>
      <c r="J11" s="159"/>
      <c r="K11" s="159" t="e">
        <f t="shared" si="3"/>
        <v>#DIV/0!</v>
      </c>
      <c r="L11" s="159"/>
      <c r="M11" s="159" t="e">
        <f t="shared" si="4"/>
        <v>#DIV/0!</v>
      </c>
      <c r="N11" s="159">
        <v>0</v>
      </c>
      <c r="O11" s="159" t="e">
        <f t="shared" si="5"/>
        <v>#DIV/0!</v>
      </c>
      <c r="P11" s="159"/>
      <c r="Q11" s="159" t="e">
        <f t="shared" si="6"/>
        <v>#DIV/0!</v>
      </c>
      <c r="R11" s="159" t="e">
        <f t="shared" si="7"/>
        <v>#DIV/0!</v>
      </c>
      <c r="S11" s="159" t="e">
        <f t="shared" si="8"/>
        <v>#DIV/0!</v>
      </c>
      <c r="T11" s="159"/>
      <c r="U11" s="159"/>
      <c r="V11" s="159">
        <v>0</v>
      </c>
      <c r="W11" s="159" t="e">
        <f t="shared" si="9"/>
        <v>#DIV/0!</v>
      </c>
      <c r="X11" s="159"/>
      <c r="Y11" s="159" t="e">
        <f t="shared" si="10"/>
        <v>#DIV/0!</v>
      </c>
      <c r="Z11" s="159"/>
      <c r="AA11" s="159" t="e">
        <f t="shared" si="11"/>
        <v>#DIV/0!</v>
      </c>
    </row>
    <row r="12" spans="1:27" ht="20.25" customHeight="1">
      <c r="A12" s="212"/>
      <c r="B12" s="88" t="s">
        <v>8</v>
      </c>
      <c r="C12" s="159">
        <f>SUM(C4:C11)</f>
        <v>0</v>
      </c>
      <c r="D12" s="159">
        <f>SUM(D4:D11)</f>
        <v>0</v>
      </c>
      <c r="E12" s="159" t="e">
        <f t="shared" si="0"/>
        <v>#DIV/0!</v>
      </c>
      <c r="F12" s="159">
        <f>SUM(F4:F11)</f>
        <v>0</v>
      </c>
      <c r="G12" s="159" t="e">
        <f t="shared" si="1"/>
        <v>#DIV/0!</v>
      </c>
      <c r="H12" s="159">
        <f>SUM(H4:H11)</f>
        <v>0</v>
      </c>
      <c r="I12" s="159" t="e">
        <f t="shared" si="2"/>
        <v>#DIV/0!</v>
      </c>
      <c r="J12" s="159">
        <f>SUM(J4:J11)</f>
        <v>0</v>
      </c>
      <c r="K12" s="159" t="e">
        <f t="shared" si="3"/>
        <v>#DIV/0!</v>
      </c>
      <c r="L12" s="159">
        <f>SUM(L4:L11)</f>
        <v>0</v>
      </c>
      <c r="M12" s="159" t="e">
        <f t="shared" si="4"/>
        <v>#DIV/0!</v>
      </c>
      <c r="N12" s="159" t="s">
        <v>5</v>
      </c>
      <c r="O12" s="159" t="s">
        <v>5</v>
      </c>
      <c r="P12" s="159" t="s">
        <v>5</v>
      </c>
      <c r="Q12" s="159" t="s">
        <v>5</v>
      </c>
      <c r="R12" s="159" t="e">
        <f t="shared" si="7"/>
        <v>#DIV/0!</v>
      </c>
      <c r="S12" s="159" t="e">
        <f t="shared" si="8"/>
        <v>#DIV/0!</v>
      </c>
      <c r="T12" s="159"/>
      <c r="U12" s="159"/>
      <c r="V12" s="159" t="s">
        <v>6</v>
      </c>
      <c r="W12" s="159" t="s">
        <v>5</v>
      </c>
      <c r="X12" s="159" t="s">
        <v>5</v>
      </c>
      <c r="Y12" s="159" t="s">
        <v>5</v>
      </c>
      <c r="Z12" s="159" t="s">
        <v>5</v>
      </c>
      <c r="AA12" s="159" t="s">
        <v>5</v>
      </c>
    </row>
    <row r="13" spans="1:27" ht="20.25" customHeight="1">
      <c r="A13" s="212"/>
      <c r="B13" s="88" t="s">
        <v>7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</row>
    <row r="14" spans="1:27" ht="20.25" customHeight="1">
      <c r="A14" s="213"/>
      <c r="B14" s="88" t="s">
        <v>0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</row>
    <row r="15" spans="1:27" ht="20.25" customHeight="1" hidden="1">
      <c r="A15" s="161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</row>
    <row r="16" spans="1:27" ht="20.25" customHeight="1">
      <c r="A16" s="161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</row>
    <row r="17" spans="1:27" ht="17.25">
      <c r="A17" s="214" t="s">
        <v>95</v>
      </c>
      <c r="B17" s="39" t="s">
        <v>9</v>
      </c>
      <c r="C17" s="136">
        <v>56</v>
      </c>
      <c r="D17" s="136">
        <v>52</v>
      </c>
      <c r="E17" s="139">
        <v>0.9286</v>
      </c>
      <c r="F17" s="136">
        <v>6</v>
      </c>
      <c r="G17" s="139">
        <v>0.1154</v>
      </c>
      <c r="H17" s="136">
        <v>26</v>
      </c>
      <c r="I17" s="139">
        <v>0.5</v>
      </c>
      <c r="J17" s="136">
        <v>15</v>
      </c>
      <c r="K17" s="139">
        <v>0.2885</v>
      </c>
      <c r="L17" s="136">
        <v>5</v>
      </c>
      <c r="M17" s="142">
        <v>0.0962</v>
      </c>
      <c r="N17" s="136">
        <v>8</v>
      </c>
      <c r="O17" s="139">
        <v>0.1538</v>
      </c>
      <c r="P17" s="136">
        <v>5</v>
      </c>
      <c r="Q17" s="142">
        <v>0.0962</v>
      </c>
      <c r="R17" s="139">
        <v>0.8846</v>
      </c>
      <c r="S17" s="139">
        <v>0.3846</v>
      </c>
      <c r="T17" s="136">
        <v>27.98</v>
      </c>
      <c r="U17" s="136">
        <v>3.37</v>
      </c>
      <c r="V17" s="136">
        <v>22</v>
      </c>
      <c r="W17" s="141">
        <v>0.4231</v>
      </c>
      <c r="X17" s="136">
        <v>30</v>
      </c>
      <c r="Y17" s="139">
        <v>0.5769</v>
      </c>
      <c r="Z17" s="136">
        <v>0</v>
      </c>
      <c r="AA17" s="136">
        <v>0</v>
      </c>
    </row>
    <row r="18" spans="1:27" ht="17.25">
      <c r="A18" s="212"/>
      <c r="B18" s="14" t="s">
        <v>16</v>
      </c>
      <c r="C18" s="136">
        <v>45</v>
      </c>
      <c r="D18" s="136">
        <v>40</v>
      </c>
      <c r="E18" s="139">
        <f>D18/C18</f>
        <v>0.8888888888888888</v>
      </c>
      <c r="F18" s="136">
        <v>2</v>
      </c>
      <c r="G18" s="139">
        <f>F18/D18</f>
        <v>0.05</v>
      </c>
      <c r="H18" s="136">
        <v>24</v>
      </c>
      <c r="I18" s="139">
        <f>H18/D18</f>
        <v>0.6</v>
      </c>
      <c r="J18" s="136">
        <v>12</v>
      </c>
      <c r="K18" s="139">
        <f>J18/D18</f>
        <v>0.3</v>
      </c>
      <c r="L18" s="136">
        <v>2</v>
      </c>
      <c r="M18" s="139">
        <f>L18/D18</f>
        <v>0.05</v>
      </c>
      <c r="N18" s="136">
        <v>2</v>
      </c>
      <c r="O18" s="139">
        <f>N18/D18</f>
        <v>0.05</v>
      </c>
      <c r="P18" s="136">
        <v>2</v>
      </c>
      <c r="Q18" s="139">
        <f>P18/D18</f>
        <v>0.05</v>
      </c>
      <c r="R18" s="139">
        <f>I18+K18+M18</f>
        <v>0.95</v>
      </c>
      <c r="S18" s="139">
        <f>K18+M18</f>
        <v>0.35</v>
      </c>
      <c r="T18" s="137">
        <v>29.32</v>
      </c>
      <c r="U18" s="136">
        <v>3.35</v>
      </c>
      <c r="V18" s="136">
        <v>4</v>
      </c>
      <c r="W18" s="139">
        <f>V18/D18</f>
        <v>0.1</v>
      </c>
      <c r="X18" s="136">
        <v>35</v>
      </c>
      <c r="Y18" s="142">
        <f>X18/D18</f>
        <v>0.875</v>
      </c>
      <c r="Z18" s="136">
        <v>1</v>
      </c>
      <c r="AA18" s="139">
        <f>Z18/D18</f>
        <v>0.025</v>
      </c>
    </row>
    <row r="19" spans="1:27" ht="17.25">
      <c r="A19" s="212"/>
      <c r="B19" s="39" t="s">
        <v>65</v>
      </c>
      <c r="C19" s="136">
        <v>111</v>
      </c>
      <c r="D19" s="136">
        <v>85</v>
      </c>
      <c r="E19" s="139">
        <v>0.766</v>
      </c>
      <c r="F19" s="136">
        <v>17</v>
      </c>
      <c r="G19" s="143">
        <v>0.2</v>
      </c>
      <c r="H19" s="136">
        <v>43</v>
      </c>
      <c r="I19" s="139">
        <v>0.506</v>
      </c>
      <c r="J19" s="136">
        <v>24</v>
      </c>
      <c r="K19" s="139">
        <v>0.282</v>
      </c>
      <c r="L19" s="136">
        <v>1</v>
      </c>
      <c r="M19" s="139">
        <v>0.012</v>
      </c>
      <c r="N19" s="136">
        <v>20</v>
      </c>
      <c r="O19" s="139">
        <v>0.235</v>
      </c>
      <c r="P19" s="136">
        <v>1</v>
      </c>
      <c r="Q19" s="139">
        <v>0.012</v>
      </c>
      <c r="R19" s="143">
        <v>0.8</v>
      </c>
      <c r="S19" s="139">
        <v>0.2941</v>
      </c>
      <c r="T19" s="136">
        <v>26</v>
      </c>
      <c r="U19" s="136">
        <v>3.1</v>
      </c>
      <c r="V19" s="136">
        <v>33</v>
      </c>
      <c r="W19" s="141">
        <v>0.3882</v>
      </c>
      <c r="X19" s="136">
        <v>52</v>
      </c>
      <c r="Y19" s="139">
        <v>0.6117</v>
      </c>
      <c r="Z19" s="136">
        <v>0</v>
      </c>
      <c r="AA19" s="143">
        <v>0</v>
      </c>
    </row>
    <row r="20" spans="1:27" s="128" customFormat="1" ht="17.25">
      <c r="A20" s="212"/>
      <c r="B20" s="111" t="s">
        <v>15</v>
      </c>
      <c r="C20" s="144">
        <v>71</v>
      </c>
      <c r="D20" s="144">
        <v>70</v>
      </c>
      <c r="E20" s="145">
        <v>0.986</v>
      </c>
      <c r="F20" s="144">
        <v>6</v>
      </c>
      <c r="G20" s="145">
        <v>0.086</v>
      </c>
      <c r="H20" s="144">
        <v>36</v>
      </c>
      <c r="I20" s="145">
        <v>0.514</v>
      </c>
      <c r="J20" s="144">
        <v>24</v>
      </c>
      <c r="K20" s="145">
        <v>0.343</v>
      </c>
      <c r="L20" s="144">
        <v>4</v>
      </c>
      <c r="M20" s="145">
        <v>0.057</v>
      </c>
      <c r="N20" s="144">
        <v>11</v>
      </c>
      <c r="O20" s="145">
        <v>0.157</v>
      </c>
      <c r="P20" s="144">
        <v>4</v>
      </c>
      <c r="Q20" s="145">
        <v>0.057</v>
      </c>
      <c r="R20" s="145">
        <v>0.914</v>
      </c>
      <c r="S20" s="146">
        <v>0.4</v>
      </c>
      <c r="T20" s="144">
        <v>29.2</v>
      </c>
      <c r="U20" s="144">
        <v>3.4</v>
      </c>
      <c r="V20" s="144">
        <v>22</v>
      </c>
      <c r="W20" s="145">
        <v>0.314</v>
      </c>
      <c r="X20" s="144">
        <v>46</v>
      </c>
      <c r="Y20" s="145">
        <v>0.657</v>
      </c>
      <c r="Z20" s="144">
        <v>2</v>
      </c>
      <c r="AA20" s="145">
        <v>0.029</v>
      </c>
    </row>
    <row r="21" spans="1:27" ht="17.25">
      <c r="A21" s="212"/>
      <c r="B21" s="39" t="s">
        <v>13</v>
      </c>
      <c r="C21" s="147">
        <v>5</v>
      </c>
      <c r="D21" s="147">
        <v>5</v>
      </c>
      <c r="E21" s="147">
        <v>100</v>
      </c>
      <c r="F21" s="147">
        <v>1</v>
      </c>
      <c r="G21" s="148">
        <v>20</v>
      </c>
      <c r="H21" s="147">
        <v>4</v>
      </c>
      <c r="I21" s="147">
        <v>80</v>
      </c>
      <c r="J21" s="147">
        <v>0</v>
      </c>
      <c r="K21" s="147">
        <v>0</v>
      </c>
      <c r="L21" s="147">
        <v>0</v>
      </c>
      <c r="M21" s="147">
        <v>0</v>
      </c>
      <c r="N21" s="147">
        <v>1</v>
      </c>
      <c r="O21" s="147">
        <v>20</v>
      </c>
      <c r="P21" s="147">
        <v>0</v>
      </c>
      <c r="Q21" s="147">
        <v>0</v>
      </c>
      <c r="R21" s="147">
        <v>80</v>
      </c>
      <c r="S21" s="148">
        <v>0</v>
      </c>
      <c r="T21" s="148">
        <v>22.6</v>
      </c>
      <c r="U21" s="148">
        <v>2.82</v>
      </c>
      <c r="V21" s="147">
        <v>1</v>
      </c>
      <c r="W21" s="147">
        <v>20</v>
      </c>
      <c r="X21" s="147">
        <v>4</v>
      </c>
      <c r="Y21" s="147">
        <v>80</v>
      </c>
      <c r="Z21" s="147">
        <v>0</v>
      </c>
      <c r="AA21" s="147">
        <v>0</v>
      </c>
    </row>
    <row r="22" spans="1:27" ht="17.25">
      <c r="A22" s="212"/>
      <c r="B22" s="39" t="s">
        <v>14</v>
      </c>
      <c r="C22" s="136">
        <v>17</v>
      </c>
      <c r="D22" s="136">
        <v>14</v>
      </c>
      <c r="E22" s="139">
        <v>0.824</v>
      </c>
      <c r="F22" s="136">
        <v>4</v>
      </c>
      <c r="G22" s="141">
        <v>0.286</v>
      </c>
      <c r="H22" s="136">
        <v>6</v>
      </c>
      <c r="I22" s="139">
        <v>0.429</v>
      </c>
      <c r="J22" s="136">
        <v>4</v>
      </c>
      <c r="K22" s="139">
        <v>0.286</v>
      </c>
      <c r="L22" s="136">
        <v>0</v>
      </c>
      <c r="M22" s="136">
        <v>0</v>
      </c>
      <c r="N22" s="136">
        <v>2</v>
      </c>
      <c r="O22" s="139">
        <v>0.143</v>
      </c>
      <c r="P22" s="136">
        <v>0</v>
      </c>
      <c r="Q22" s="136">
        <v>0</v>
      </c>
      <c r="R22" s="139">
        <v>0.714</v>
      </c>
      <c r="S22" s="139">
        <v>0.286</v>
      </c>
      <c r="T22" s="136">
        <v>24.8</v>
      </c>
      <c r="U22" s="136">
        <v>3</v>
      </c>
      <c r="V22" s="136">
        <v>5</v>
      </c>
      <c r="W22" s="136">
        <v>35.7</v>
      </c>
      <c r="X22" s="136">
        <v>9</v>
      </c>
      <c r="Y22" s="139">
        <v>0.643</v>
      </c>
      <c r="Z22" s="136">
        <v>0</v>
      </c>
      <c r="AA22" s="136">
        <v>0</v>
      </c>
    </row>
    <row r="23" spans="1:27" ht="17.25">
      <c r="A23" s="212"/>
      <c r="B23" s="39" t="s">
        <v>11</v>
      </c>
      <c r="C23" s="136">
        <v>7</v>
      </c>
      <c r="D23" s="136">
        <v>6</v>
      </c>
      <c r="E23" s="139">
        <v>0.857</v>
      </c>
      <c r="F23" s="136">
        <v>1</v>
      </c>
      <c r="G23" s="139">
        <v>0.167</v>
      </c>
      <c r="H23" s="136">
        <v>4</v>
      </c>
      <c r="I23" s="139">
        <v>0.667</v>
      </c>
      <c r="J23" s="136">
        <v>1</v>
      </c>
      <c r="K23" s="139">
        <v>0.167</v>
      </c>
      <c r="L23" s="136">
        <v>0</v>
      </c>
      <c r="M23" s="136">
        <v>0</v>
      </c>
      <c r="N23" s="136">
        <v>2</v>
      </c>
      <c r="O23" s="141">
        <v>0.333</v>
      </c>
      <c r="P23" s="136">
        <v>0</v>
      </c>
      <c r="Q23" s="136">
        <v>0</v>
      </c>
      <c r="R23" s="139">
        <v>0.833</v>
      </c>
      <c r="S23" s="139">
        <v>0.167</v>
      </c>
      <c r="T23" s="136">
        <v>24</v>
      </c>
      <c r="U23" s="136">
        <v>3</v>
      </c>
      <c r="V23" s="136">
        <v>1</v>
      </c>
      <c r="W23" s="139">
        <v>0.167</v>
      </c>
      <c r="X23" s="136">
        <v>5</v>
      </c>
      <c r="Y23" s="139">
        <v>0.833</v>
      </c>
      <c r="Z23" s="136">
        <v>0</v>
      </c>
      <c r="AA23" s="136">
        <v>0</v>
      </c>
    </row>
    <row r="24" spans="1:27" ht="17.25">
      <c r="A24" s="212"/>
      <c r="B24" s="39" t="s">
        <v>12</v>
      </c>
      <c r="C24" s="136">
        <v>5</v>
      </c>
      <c r="D24" s="136">
        <v>5</v>
      </c>
      <c r="E24" s="143">
        <v>1</v>
      </c>
      <c r="F24" s="136">
        <v>0</v>
      </c>
      <c r="G24" s="143">
        <v>0</v>
      </c>
      <c r="H24" s="136">
        <v>2</v>
      </c>
      <c r="I24" s="143">
        <v>0.4</v>
      </c>
      <c r="J24" s="136">
        <v>3</v>
      </c>
      <c r="K24" s="143">
        <v>0.6</v>
      </c>
      <c r="L24" s="136">
        <v>0</v>
      </c>
      <c r="M24" s="143">
        <v>0</v>
      </c>
      <c r="N24" s="136">
        <v>0</v>
      </c>
      <c r="O24" s="143">
        <v>0</v>
      </c>
      <c r="P24" s="136">
        <v>0</v>
      </c>
      <c r="Q24" s="143">
        <v>0</v>
      </c>
      <c r="R24" s="149">
        <v>1</v>
      </c>
      <c r="S24" s="149">
        <v>0.6</v>
      </c>
      <c r="T24" s="137">
        <v>30.6</v>
      </c>
      <c r="U24" s="136">
        <v>3.6</v>
      </c>
      <c r="V24" s="136">
        <v>0</v>
      </c>
      <c r="W24" s="143">
        <v>0</v>
      </c>
      <c r="X24" s="136">
        <v>5</v>
      </c>
      <c r="Y24" s="143">
        <v>1</v>
      </c>
      <c r="Z24" s="136">
        <v>0</v>
      </c>
      <c r="AA24" s="143">
        <v>0</v>
      </c>
    </row>
    <row r="25" spans="1:27" s="90" customFormat="1" ht="17.25">
      <c r="A25" s="212"/>
      <c r="B25" s="88" t="s">
        <v>8</v>
      </c>
      <c r="C25" s="135"/>
      <c r="D25" s="136">
        <v>277</v>
      </c>
      <c r="E25" s="136"/>
      <c r="F25" s="136"/>
      <c r="G25" s="137">
        <v>13.4</v>
      </c>
      <c r="H25" s="136"/>
      <c r="I25" s="136">
        <v>52.3</v>
      </c>
      <c r="J25" s="136"/>
      <c r="K25" s="136">
        <v>30</v>
      </c>
      <c r="L25" s="136"/>
      <c r="M25" s="136">
        <v>4.3</v>
      </c>
      <c r="N25" s="136">
        <f>SUM(N17:N24)</f>
        <v>46</v>
      </c>
      <c r="O25" s="138">
        <f>N25/D25</f>
        <v>0.16606498194945848</v>
      </c>
      <c r="P25" s="136">
        <f>SUM(P17:P24)</f>
        <v>12</v>
      </c>
      <c r="Q25" s="139">
        <f>P25/D25</f>
        <v>0.04332129963898917</v>
      </c>
      <c r="R25" s="137">
        <f aca="true" t="shared" si="12" ref="R25:R31">I25+K25+M25</f>
        <v>86.6</v>
      </c>
      <c r="S25" s="140">
        <f aca="true" t="shared" si="13" ref="S25:S31">K25+M25</f>
        <v>34.3</v>
      </c>
      <c r="T25" s="136">
        <f>AVERAGE(T17:T24)</f>
        <v>26.8125</v>
      </c>
      <c r="U25" s="136">
        <f>AVERAGE(U17:U24)</f>
        <v>3.205</v>
      </c>
      <c r="V25" s="136"/>
      <c r="W25" s="141">
        <v>0.32</v>
      </c>
      <c r="X25" s="136"/>
      <c r="Y25" s="139">
        <v>0.67</v>
      </c>
      <c r="Z25" s="136"/>
      <c r="AA25" s="139">
        <v>0.01</v>
      </c>
    </row>
    <row r="26" spans="1:27" s="90" customFormat="1" ht="17.25">
      <c r="A26" s="212"/>
      <c r="B26" s="88" t="s">
        <v>7</v>
      </c>
      <c r="C26" s="135"/>
      <c r="D26" s="136">
        <v>9999</v>
      </c>
      <c r="E26" s="136"/>
      <c r="F26" s="136"/>
      <c r="G26" s="136">
        <v>15</v>
      </c>
      <c r="H26" s="136"/>
      <c r="I26" s="136">
        <v>48.7</v>
      </c>
      <c r="J26" s="136"/>
      <c r="K26" s="136">
        <v>32.1</v>
      </c>
      <c r="L26" s="136"/>
      <c r="M26" s="136">
        <v>4.3</v>
      </c>
      <c r="N26" s="136"/>
      <c r="O26" s="136"/>
      <c r="P26" s="136"/>
      <c r="Q26" s="136"/>
      <c r="R26" s="136">
        <f t="shared" si="12"/>
        <v>85.10000000000001</v>
      </c>
      <c r="S26" s="136">
        <f t="shared" si="13"/>
        <v>36.4</v>
      </c>
      <c r="T26" s="136"/>
      <c r="U26" s="136"/>
      <c r="V26" s="136"/>
      <c r="W26" s="136"/>
      <c r="X26" s="136"/>
      <c r="Y26" s="136"/>
      <c r="Z26" s="136"/>
      <c r="AA26" s="136"/>
    </row>
    <row r="27" spans="1:27" s="90" customFormat="1" ht="17.25">
      <c r="A27" s="213"/>
      <c r="B27" s="88" t="s">
        <v>0</v>
      </c>
      <c r="C27" s="135"/>
      <c r="D27" s="136">
        <v>814819</v>
      </c>
      <c r="E27" s="136"/>
      <c r="F27" s="136"/>
      <c r="G27" s="136">
        <v>19.4</v>
      </c>
      <c r="H27" s="136"/>
      <c r="I27" s="136">
        <v>44.3</v>
      </c>
      <c r="J27" s="136"/>
      <c r="K27" s="136">
        <v>30.9</v>
      </c>
      <c r="L27" s="136"/>
      <c r="M27" s="136">
        <v>5.4</v>
      </c>
      <c r="N27" s="136"/>
      <c r="O27" s="136"/>
      <c r="P27" s="136"/>
      <c r="Q27" s="136"/>
      <c r="R27" s="136">
        <f t="shared" si="12"/>
        <v>80.6</v>
      </c>
      <c r="S27" s="136">
        <f t="shared" si="13"/>
        <v>36.3</v>
      </c>
      <c r="T27" s="136"/>
      <c r="U27" s="136"/>
      <c r="V27" s="136"/>
      <c r="W27" s="136"/>
      <c r="X27" s="136"/>
      <c r="Y27" s="136"/>
      <c r="Z27" s="136"/>
      <c r="AA27" s="136"/>
    </row>
    <row r="28" spans="1:27" ht="15" hidden="1">
      <c r="A28" s="196" t="s">
        <v>10</v>
      </c>
      <c r="B28" s="7" t="s">
        <v>40</v>
      </c>
      <c r="C28" s="5"/>
      <c r="D28" s="5"/>
      <c r="E28" s="8" t="e">
        <f>D28/C28</f>
        <v>#DIV/0!</v>
      </c>
      <c r="F28" s="5"/>
      <c r="G28" s="8" t="e">
        <f>F28/D28</f>
        <v>#DIV/0!</v>
      </c>
      <c r="H28" s="5"/>
      <c r="I28" s="8" t="e">
        <f>H28/D28</f>
        <v>#DIV/0!</v>
      </c>
      <c r="J28" s="5"/>
      <c r="K28" s="8" t="e">
        <f>J28/D28</f>
        <v>#DIV/0!</v>
      </c>
      <c r="L28" s="5"/>
      <c r="M28" s="8" t="e">
        <f>L28/D28</f>
        <v>#DIV/0!</v>
      </c>
      <c r="N28" s="1" t="s">
        <v>5</v>
      </c>
      <c r="O28" s="1" t="s">
        <v>5</v>
      </c>
      <c r="P28" s="1" t="s">
        <v>5</v>
      </c>
      <c r="Q28" s="1" t="s">
        <v>5</v>
      </c>
      <c r="R28" s="8" t="e">
        <f t="shared" si="12"/>
        <v>#DIV/0!</v>
      </c>
      <c r="S28" s="8" t="e">
        <f t="shared" si="13"/>
        <v>#DIV/0!</v>
      </c>
      <c r="T28" s="5"/>
      <c r="U28" s="5"/>
      <c r="V28" s="1" t="s">
        <v>6</v>
      </c>
      <c r="W28" s="1" t="s">
        <v>5</v>
      </c>
      <c r="X28" s="1" t="s">
        <v>5</v>
      </c>
      <c r="Y28" s="1" t="s">
        <v>5</v>
      </c>
      <c r="Z28" s="1" t="s">
        <v>5</v>
      </c>
      <c r="AA28" s="1" t="s">
        <v>5</v>
      </c>
    </row>
    <row r="29" spans="1:27" ht="15" hidden="1">
      <c r="A29" s="196"/>
      <c r="B29" s="4" t="s">
        <v>8</v>
      </c>
      <c r="C29" s="4"/>
      <c r="D29" s="4"/>
      <c r="E29" s="8" t="e">
        <f>D29/C29</f>
        <v>#DIV/0!</v>
      </c>
      <c r="F29" s="4"/>
      <c r="G29" s="8" t="e">
        <f>F29/D29</f>
        <v>#DIV/0!</v>
      </c>
      <c r="H29" s="4"/>
      <c r="I29" s="8" t="e">
        <f>H29/D29</f>
        <v>#DIV/0!</v>
      </c>
      <c r="J29" s="4"/>
      <c r="K29" s="8" t="e">
        <f>J29/D29</f>
        <v>#DIV/0!</v>
      </c>
      <c r="L29" s="4"/>
      <c r="M29" s="8" t="e">
        <f>L29/D29</f>
        <v>#DIV/0!</v>
      </c>
      <c r="N29" s="1" t="s">
        <v>5</v>
      </c>
      <c r="O29" s="1" t="s">
        <v>5</v>
      </c>
      <c r="P29" s="1" t="s">
        <v>5</v>
      </c>
      <c r="Q29" s="1" t="s">
        <v>5</v>
      </c>
      <c r="R29" s="8" t="e">
        <f t="shared" si="12"/>
        <v>#DIV/0!</v>
      </c>
      <c r="S29" s="8" t="e">
        <f t="shared" si="13"/>
        <v>#DIV/0!</v>
      </c>
      <c r="T29" s="4"/>
      <c r="U29" s="4"/>
      <c r="V29" s="1" t="s">
        <v>6</v>
      </c>
      <c r="W29" s="1" t="s">
        <v>5</v>
      </c>
      <c r="X29" s="1" t="s">
        <v>5</v>
      </c>
      <c r="Y29" s="1" t="s">
        <v>5</v>
      </c>
      <c r="Z29" s="1" t="s">
        <v>5</v>
      </c>
      <c r="AA29" s="1" t="s">
        <v>5</v>
      </c>
    </row>
    <row r="30" spans="1:27" ht="15" hidden="1">
      <c r="A30" s="196"/>
      <c r="B30" s="4" t="s">
        <v>7</v>
      </c>
      <c r="C30" s="4"/>
      <c r="D30" s="4"/>
      <c r="E30" s="8" t="e">
        <f>D30/C30</f>
        <v>#DIV/0!</v>
      </c>
      <c r="F30" s="4"/>
      <c r="G30" s="8" t="e">
        <f>F30/D30</f>
        <v>#DIV/0!</v>
      </c>
      <c r="H30" s="4"/>
      <c r="I30" s="8" t="e">
        <f>H30/D30</f>
        <v>#DIV/0!</v>
      </c>
      <c r="J30" s="4"/>
      <c r="K30" s="8" t="e">
        <f>J30/D30</f>
        <v>#DIV/0!</v>
      </c>
      <c r="L30" s="4"/>
      <c r="M30" s="8" t="e">
        <f>L30/D30</f>
        <v>#DIV/0!</v>
      </c>
      <c r="N30" s="1" t="s">
        <v>5</v>
      </c>
      <c r="O30" s="1" t="s">
        <v>5</v>
      </c>
      <c r="P30" s="1" t="s">
        <v>5</v>
      </c>
      <c r="Q30" s="1" t="s">
        <v>5</v>
      </c>
      <c r="R30" s="8" t="e">
        <f t="shared" si="12"/>
        <v>#DIV/0!</v>
      </c>
      <c r="S30" s="8" t="e">
        <f t="shared" si="13"/>
        <v>#DIV/0!</v>
      </c>
      <c r="T30" s="4"/>
      <c r="U30" s="4"/>
      <c r="V30" s="1" t="s">
        <v>6</v>
      </c>
      <c r="W30" s="1" t="s">
        <v>5</v>
      </c>
      <c r="X30" s="1" t="s">
        <v>5</v>
      </c>
      <c r="Y30" s="1" t="s">
        <v>5</v>
      </c>
      <c r="Z30" s="1" t="s">
        <v>5</v>
      </c>
      <c r="AA30" s="1" t="s">
        <v>5</v>
      </c>
    </row>
    <row r="31" spans="1:27" ht="15" hidden="1">
      <c r="A31" s="196"/>
      <c r="B31" s="4" t="s">
        <v>0</v>
      </c>
      <c r="C31" s="4"/>
      <c r="D31" s="4"/>
      <c r="E31" s="8" t="e">
        <f>D31/C31</f>
        <v>#DIV/0!</v>
      </c>
      <c r="F31" s="4"/>
      <c r="G31" s="8" t="e">
        <f>F31/D31</f>
        <v>#DIV/0!</v>
      </c>
      <c r="H31" s="4"/>
      <c r="I31" s="8" t="e">
        <f>H31/D31</f>
        <v>#DIV/0!</v>
      </c>
      <c r="J31" s="4"/>
      <c r="K31" s="8" t="e">
        <f>J31/D31</f>
        <v>#DIV/0!</v>
      </c>
      <c r="L31" s="4"/>
      <c r="M31" s="8" t="e">
        <f>L31/D31</f>
        <v>#DIV/0!</v>
      </c>
      <c r="N31" s="1" t="s">
        <v>5</v>
      </c>
      <c r="O31" s="1" t="s">
        <v>5</v>
      </c>
      <c r="P31" s="1" t="s">
        <v>5</v>
      </c>
      <c r="Q31" s="1" t="s">
        <v>5</v>
      </c>
      <c r="R31" s="8" t="e">
        <f t="shared" si="12"/>
        <v>#DIV/0!</v>
      </c>
      <c r="S31" s="8" t="e">
        <f t="shared" si="13"/>
        <v>#DIV/0!</v>
      </c>
      <c r="T31" s="4"/>
      <c r="U31" s="4"/>
      <c r="V31" s="1" t="s">
        <v>6</v>
      </c>
      <c r="W31" s="1" t="s">
        <v>5</v>
      </c>
      <c r="X31" s="1" t="s">
        <v>5</v>
      </c>
      <c r="Y31" s="1" t="s">
        <v>5</v>
      </c>
      <c r="Z31" s="1" t="s">
        <v>5</v>
      </c>
      <c r="AA31" s="1" t="s">
        <v>5</v>
      </c>
    </row>
    <row r="32" spans="1:27" ht="15" hidden="1">
      <c r="A32" s="4"/>
      <c r="B32" s="4"/>
      <c r="C32" s="4"/>
      <c r="D32" s="4"/>
      <c r="E32" s="4"/>
      <c r="F32" s="196"/>
      <c r="G32" s="19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34" ht="45.75" thickBot="1">
      <c r="A33" s="4" t="s">
        <v>41</v>
      </c>
      <c r="B33" s="196" t="s">
        <v>96</v>
      </c>
      <c r="C33" s="196"/>
      <c r="D33" s="196"/>
      <c r="E33" s="4" t="s">
        <v>3</v>
      </c>
      <c r="F33" s="4" t="s">
        <v>64</v>
      </c>
      <c r="G33" s="4" t="s">
        <v>57</v>
      </c>
      <c r="H33" s="4" t="s">
        <v>59</v>
      </c>
      <c r="I33" s="4" t="s">
        <v>39</v>
      </c>
      <c r="J33" s="4" t="s">
        <v>60</v>
      </c>
      <c r="K33" s="4" t="s">
        <v>61</v>
      </c>
      <c r="L33" s="4" t="s">
        <v>62</v>
      </c>
      <c r="M33" s="4" t="s">
        <v>63</v>
      </c>
      <c r="N33" s="4" t="s">
        <v>2</v>
      </c>
      <c r="O33" s="4" t="s">
        <v>1</v>
      </c>
      <c r="P33" s="4" t="s">
        <v>0</v>
      </c>
      <c r="Q33" s="4" t="s">
        <v>42</v>
      </c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49.5" customHeight="1" thickBot="1">
      <c r="A34" s="3" t="s">
        <v>43</v>
      </c>
      <c r="B34" s="189" t="s">
        <v>112</v>
      </c>
      <c r="C34" s="190"/>
      <c r="D34" s="191"/>
      <c r="E34" s="95">
        <v>4</v>
      </c>
      <c r="F34" s="95"/>
      <c r="G34" s="96"/>
      <c r="H34" s="104"/>
      <c r="I34" s="113"/>
      <c r="J34" s="95"/>
      <c r="K34" s="95"/>
      <c r="L34" s="162"/>
      <c r="M34" s="163"/>
      <c r="N34" s="103"/>
      <c r="O34" s="103"/>
      <c r="P34" s="103"/>
      <c r="Q34" s="40"/>
      <c r="R34" s="3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45" customHeight="1" thickBot="1">
      <c r="A35" s="3" t="s">
        <v>44</v>
      </c>
      <c r="B35" s="197"/>
      <c r="C35" s="198"/>
      <c r="D35" s="199"/>
      <c r="E35" s="95">
        <v>3</v>
      </c>
      <c r="F35" s="95"/>
      <c r="G35" s="96"/>
      <c r="H35" s="104"/>
      <c r="I35" s="117"/>
      <c r="J35" s="95"/>
      <c r="K35" s="95"/>
      <c r="L35" s="164"/>
      <c r="M35" s="163"/>
      <c r="N35" s="103"/>
      <c r="O35" s="103"/>
      <c r="P35" s="103"/>
      <c r="Q35" s="40"/>
      <c r="R35" s="3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28.5" customHeight="1" thickBot="1">
      <c r="A36" s="3" t="s">
        <v>45</v>
      </c>
      <c r="B36" s="192"/>
      <c r="C36" s="193"/>
      <c r="D36" s="194"/>
      <c r="E36" s="95">
        <v>2</v>
      </c>
      <c r="F36" s="95"/>
      <c r="G36" s="96"/>
      <c r="H36" s="104"/>
      <c r="I36" s="117"/>
      <c r="J36" s="95"/>
      <c r="K36" s="95"/>
      <c r="L36" s="164"/>
      <c r="M36" s="163"/>
      <c r="N36" s="103"/>
      <c r="O36" s="103"/>
      <c r="P36" s="103"/>
      <c r="Q36" s="40"/>
      <c r="R36" s="3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27.75" customHeight="1" thickBot="1">
      <c r="A37" s="3" t="s">
        <v>46</v>
      </c>
      <c r="B37" s="189" t="s">
        <v>113</v>
      </c>
      <c r="C37" s="190"/>
      <c r="D37" s="191"/>
      <c r="E37" s="95">
        <v>3</v>
      </c>
      <c r="F37" s="95"/>
      <c r="G37" s="96"/>
      <c r="H37" s="104"/>
      <c r="I37" s="117"/>
      <c r="J37" s="95"/>
      <c r="K37" s="95"/>
      <c r="L37" s="162"/>
      <c r="M37" s="163"/>
      <c r="N37" s="103"/>
      <c r="O37" s="103"/>
      <c r="P37" s="103"/>
      <c r="Q37" s="40"/>
      <c r="R37" s="3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30" customHeight="1" thickBot="1">
      <c r="A38" s="3" t="s">
        <v>47</v>
      </c>
      <c r="B38" s="197"/>
      <c r="C38" s="198"/>
      <c r="D38" s="199"/>
      <c r="E38" s="95">
        <v>3</v>
      </c>
      <c r="F38" s="95"/>
      <c r="G38" s="96"/>
      <c r="H38" s="104"/>
      <c r="I38" s="117"/>
      <c r="J38" s="95"/>
      <c r="K38" s="95"/>
      <c r="L38" s="164"/>
      <c r="M38" s="163"/>
      <c r="N38" s="103"/>
      <c r="O38" s="103"/>
      <c r="P38" s="103"/>
      <c r="Q38" s="40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27" customHeight="1" thickBot="1">
      <c r="A39" s="3" t="s">
        <v>48</v>
      </c>
      <c r="B39" s="197"/>
      <c r="C39" s="198"/>
      <c r="D39" s="199"/>
      <c r="E39" s="95">
        <v>3</v>
      </c>
      <c r="F39" s="95"/>
      <c r="G39" s="96"/>
      <c r="H39" s="104"/>
      <c r="I39" s="117"/>
      <c r="J39" s="95"/>
      <c r="K39" s="95"/>
      <c r="L39" s="164"/>
      <c r="M39" s="163"/>
      <c r="N39" s="103"/>
      <c r="O39" s="103"/>
      <c r="P39" s="103"/>
      <c r="Q39" s="40"/>
      <c r="R39" s="3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192" customHeight="1" thickBot="1">
      <c r="A40" s="3" t="s">
        <v>49</v>
      </c>
      <c r="B40" s="192"/>
      <c r="C40" s="193"/>
      <c r="D40" s="194"/>
      <c r="E40" s="95">
        <v>3</v>
      </c>
      <c r="F40" s="95"/>
      <c r="G40" s="96"/>
      <c r="H40" s="104"/>
      <c r="I40" s="117"/>
      <c r="J40" s="95"/>
      <c r="K40" s="95"/>
      <c r="L40" s="105"/>
      <c r="M40" s="163"/>
      <c r="N40" s="103"/>
      <c r="O40" s="103"/>
      <c r="P40" s="103"/>
      <c r="Q40" s="40"/>
      <c r="R40" s="3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ht="44.25" customHeight="1" thickBot="1">
      <c r="A41" s="3" t="s">
        <v>50</v>
      </c>
      <c r="B41" s="202" t="s">
        <v>114</v>
      </c>
      <c r="C41" s="203"/>
      <c r="D41" s="204"/>
      <c r="E41" s="95">
        <v>1</v>
      </c>
      <c r="F41" s="95"/>
      <c r="G41" s="96"/>
      <c r="H41" s="104"/>
      <c r="I41" s="117"/>
      <c r="J41" s="95"/>
      <c r="K41" s="95"/>
      <c r="L41" s="162"/>
      <c r="M41" s="163"/>
      <c r="N41" s="103"/>
      <c r="O41" s="103"/>
      <c r="P41" s="103"/>
      <c r="Q41" s="40"/>
      <c r="R41" s="3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66" customHeight="1" thickBot="1">
      <c r="A42" s="3" t="s">
        <v>51</v>
      </c>
      <c r="B42" s="205"/>
      <c r="C42" s="206"/>
      <c r="D42" s="207"/>
      <c r="E42" s="95">
        <v>1</v>
      </c>
      <c r="F42" s="95"/>
      <c r="G42" s="165"/>
      <c r="H42" s="104"/>
      <c r="I42" s="117"/>
      <c r="J42" s="95"/>
      <c r="K42" s="95"/>
      <c r="L42" s="164"/>
      <c r="M42" s="163"/>
      <c r="N42" s="103"/>
      <c r="O42" s="103"/>
      <c r="P42" s="103"/>
      <c r="Q42" s="40"/>
      <c r="R42" s="3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ht="66" customHeight="1" thickBot="1">
      <c r="A43" s="73" t="s">
        <v>227</v>
      </c>
      <c r="B43" s="189" t="s">
        <v>115</v>
      </c>
      <c r="C43" s="190"/>
      <c r="D43" s="191"/>
      <c r="E43" s="95">
        <v>1</v>
      </c>
      <c r="F43" s="95"/>
      <c r="G43" s="165"/>
      <c r="H43" s="104"/>
      <c r="I43" s="117"/>
      <c r="J43" s="95"/>
      <c r="K43" s="95"/>
      <c r="L43" s="95"/>
      <c r="M43" s="114"/>
      <c r="N43" s="103"/>
      <c r="O43" s="103"/>
      <c r="P43" s="103"/>
      <c r="Q43" s="72"/>
      <c r="R43" s="73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</row>
    <row r="44" spans="1:34" ht="83.25" customHeight="1" thickBot="1">
      <c r="A44" s="73" t="s">
        <v>228</v>
      </c>
      <c r="B44" s="192"/>
      <c r="C44" s="193"/>
      <c r="D44" s="194"/>
      <c r="E44" s="95">
        <v>1</v>
      </c>
      <c r="F44" s="95"/>
      <c r="G44" s="165"/>
      <c r="H44" s="104"/>
      <c r="I44" s="117"/>
      <c r="J44" s="95"/>
      <c r="K44" s="95"/>
      <c r="L44" s="162"/>
      <c r="M44" s="114"/>
      <c r="N44" s="103"/>
      <c r="O44" s="103"/>
      <c r="P44" s="103"/>
      <c r="Q44" s="40"/>
      <c r="R44" s="3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ht="69.75" customHeight="1" thickBot="1">
      <c r="A45" s="3">
        <v>5</v>
      </c>
      <c r="B45" s="188" t="s">
        <v>116</v>
      </c>
      <c r="C45" s="188"/>
      <c r="D45" s="188"/>
      <c r="E45" s="95">
        <v>2</v>
      </c>
      <c r="F45" s="95"/>
      <c r="G45" s="165"/>
      <c r="H45" s="104"/>
      <c r="I45" s="117"/>
      <c r="J45" s="95"/>
      <c r="K45" s="95"/>
      <c r="L45" s="164"/>
      <c r="M45" s="163"/>
      <c r="N45" s="103"/>
      <c r="O45" s="103"/>
      <c r="P45" s="103"/>
      <c r="Q45" s="40"/>
      <c r="R45" s="3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ht="98.25" customHeight="1" thickBot="1">
      <c r="A46" s="3">
        <v>6</v>
      </c>
      <c r="B46" s="188" t="s">
        <v>117</v>
      </c>
      <c r="C46" s="188"/>
      <c r="D46" s="188"/>
      <c r="E46" s="95">
        <v>2</v>
      </c>
      <c r="F46" s="95"/>
      <c r="G46" s="165"/>
      <c r="H46" s="104"/>
      <c r="I46" s="117"/>
      <c r="J46" s="95"/>
      <c r="K46" s="95"/>
      <c r="L46" s="166"/>
      <c r="M46" s="163"/>
      <c r="N46" s="103"/>
      <c r="O46" s="103"/>
      <c r="P46" s="103"/>
      <c r="Q46" s="40"/>
      <c r="R46" s="3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ht="98.25" customHeight="1" thickBot="1">
      <c r="A47" s="73" t="s">
        <v>229</v>
      </c>
      <c r="B47" s="189" t="s">
        <v>118</v>
      </c>
      <c r="C47" s="190"/>
      <c r="D47" s="191"/>
      <c r="E47" s="95">
        <v>1</v>
      </c>
      <c r="F47" s="95"/>
      <c r="G47" s="165"/>
      <c r="H47" s="104"/>
      <c r="I47" s="117"/>
      <c r="J47" s="95"/>
      <c r="K47" s="95"/>
      <c r="L47" s="95"/>
      <c r="M47" s="114"/>
      <c r="N47" s="103"/>
      <c r="O47" s="103"/>
      <c r="P47" s="103"/>
      <c r="Q47" s="72"/>
      <c r="R47" s="73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</row>
    <row r="48" spans="1:34" ht="199.5" customHeight="1" thickBot="1">
      <c r="A48" s="73" t="s">
        <v>230</v>
      </c>
      <c r="B48" s="192"/>
      <c r="C48" s="193"/>
      <c r="D48" s="194"/>
      <c r="E48" s="95">
        <v>1</v>
      </c>
      <c r="F48" s="95"/>
      <c r="G48" s="165"/>
      <c r="H48" s="104"/>
      <c r="I48" s="117"/>
      <c r="J48" s="95"/>
      <c r="K48" s="95"/>
      <c r="L48" s="95"/>
      <c r="M48" s="114"/>
      <c r="N48" s="103"/>
      <c r="O48" s="103"/>
      <c r="P48" s="103"/>
      <c r="Q48" s="40"/>
      <c r="R48" s="3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78.75" customHeight="1" thickBot="1">
      <c r="A49" s="3" t="s">
        <v>52</v>
      </c>
      <c r="B49" s="189" t="s">
        <v>119</v>
      </c>
      <c r="C49" s="190"/>
      <c r="D49" s="191"/>
      <c r="E49" s="95">
        <v>2</v>
      </c>
      <c r="F49" s="95"/>
      <c r="G49" s="165"/>
      <c r="H49" s="104"/>
      <c r="I49" s="117"/>
      <c r="J49" s="95"/>
      <c r="K49" s="95"/>
      <c r="L49" s="95"/>
      <c r="M49" s="163"/>
      <c r="N49" s="103"/>
      <c r="O49" s="103"/>
      <c r="P49" s="103"/>
      <c r="Q49" s="40"/>
      <c r="R49" s="3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136.5" customHeight="1" thickBot="1">
      <c r="A50" s="3" t="s">
        <v>53</v>
      </c>
      <c r="B50" s="192"/>
      <c r="C50" s="193"/>
      <c r="D50" s="194"/>
      <c r="E50" s="95">
        <v>1</v>
      </c>
      <c r="F50" s="95"/>
      <c r="G50" s="165"/>
      <c r="H50" s="104"/>
      <c r="I50" s="95"/>
      <c r="J50" s="95"/>
      <c r="K50" s="95"/>
      <c r="L50" s="95"/>
      <c r="M50" s="163"/>
      <c r="N50" s="103"/>
      <c r="O50" s="103"/>
      <c r="P50" s="103"/>
      <c r="Q50" s="40"/>
      <c r="R50" s="3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231" customHeight="1" thickBot="1">
      <c r="A51" s="3">
        <v>9</v>
      </c>
      <c r="B51" s="188" t="s">
        <v>120</v>
      </c>
      <c r="C51" s="188"/>
      <c r="D51" s="188"/>
      <c r="E51" s="95">
        <v>2</v>
      </c>
      <c r="F51" s="95"/>
      <c r="G51" s="165"/>
      <c r="H51" s="104"/>
      <c r="I51" s="95"/>
      <c r="J51" s="95"/>
      <c r="K51" s="95"/>
      <c r="L51" s="101"/>
      <c r="M51" s="163"/>
      <c r="N51" s="103"/>
      <c r="O51" s="103"/>
      <c r="P51" s="103"/>
      <c r="Q51" s="40"/>
      <c r="R51" s="3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130.5" customHeight="1" thickBot="1">
      <c r="A52" s="3">
        <v>10</v>
      </c>
      <c r="B52" s="188" t="s">
        <v>121</v>
      </c>
      <c r="C52" s="188"/>
      <c r="D52" s="188"/>
      <c r="E52" s="95">
        <v>1</v>
      </c>
      <c r="F52" s="95"/>
      <c r="G52" s="165"/>
      <c r="H52" s="104"/>
      <c r="I52" s="95"/>
      <c r="J52" s="95"/>
      <c r="K52" s="95"/>
      <c r="L52" s="105"/>
      <c r="M52" s="104"/>
      <c r="N52" s="103"/>
      <c r="O52" s="103"/>
      <c r="P52" s="103"/>
      <c r="Q52" s="40"/>
      <c r="R52" s="3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ht="130.5" customHeight="1">
      <c r="A53" s="73" t="s">
        <v>231</v>
      </c>
      <c r="B53" s="189" t="s">
        <v>122</v>
      </c>
      <c r="C53" s="190"/>
      <c r="D53" s="191"/>
      <c r="E53" s="95">
        <v>2</v>
      </c>
      <c r="F53" s="95"/>
      <c r="G53" s="165"/>
      <c r="H53" s="104"/>
      <c r="I53" s="95"/>
      <c r="J53" s="95"/>
      <c r="K53" s="95"/>
      <c r="L53" s="95"/>
      <c r="M53" s="167"/>
      <c r="N53" s="103"/>
      <c r="O53" s="103"/>
      <c r="P53" s="103"/>
      <c r="Q53" s="72"/>
      <c r="R53" s="73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</row>
    <row r="54" spans="1:34" ht="127.5" customHeight="1">
      <c r="A54" s="73" t="s">
        <v>232</v>
      </c>
      <c r="B54" s="192"/>
      <c r="C54" s="193"/>
      <c r="D54" s="194"/>
      <c r="E54" s="95">
        <v>3</v>
      </c>
      <c r="F54" s="95"/>
      <c r="G54" s="165"/>
      <c r="H54" s="104"/>
      <c r="I54" s="95"/>
      <c r="J54" s="95"/>
      <c r="K54" s="95"/>
      <c r="L54" s="95"/>
      <c r="M54" s="104"/>
      <c r="N54" s="103"/>
      <c r="O54" s="103"/>
      <c r="P54" s="103"/>
      <c r="Q54" s="40"/>
      <c r="R54" s="3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ht="96" customHeight="1" thickBot="1">
      <c r="A55" s="3">
        <v>12</v>
      </c>
      <c r="B55" s="189" t="s">
        <v>123</v>
      </c>
      <c r="C55" s="190"/>
      <c r="D55" s="191"/>
      <c r="E55" s="95">
        <v>1</v>
      </c>
      <c r="F55" s="95"/>
      <c r="G55" s="165"/>
      <c r="H55" s="104"/>
      <c r="I55" s="95"/>
      <c r="J55" s="95"/>
      <c r="K55" s="95"/>
      <c r="L55" s="95"/>
      <c r="M55" s="104"/>
      <c r="N55" s="103"/>
      <c r="O55" s="103"/>
      <c r="P55" s="103"/>
      <c r="Q55" s="40"/>
      <c r="R55" s="3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ht="99.75" customHeight="1" thickBot="1">
      <c r="A56" s="3" t="s">
        <v>54</v>
      </c>
      <c r="B56" s="189" t="s">
        <v>124</v>
      </c>
      <c r="C56" s="190"/>
      <c r="D56" s="191"/>
      <c r="E56" s="95">
        <v>1</v>
      </c>
      <c r="F56" s="95"/>
      <c r="G56" s="165"/>
      <c r="H56" s="104"/>
      <c r="I56" s="95"/>
      <c r="J56" s="95"/>
      <c r="K56" s="95"/>
      <c r="L56" s="101"/>
      <c r="M56" s="104"/>
      <c r="N56" s="103"/>
      <c r="O56" s="103"/>
      <c r="P56" s="103"/>
      <c r="Q56" s="40"/>
      <c r="R56" s="3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65.25" customHeight="1" thickBot="1">
      <c r="A57" s="3" t="s">
        <v>55</v>
      </c>
      <c r="B57" s="192"/>
      <c r="C57" s="193"/>
      <c r="D57" s="194"/>
      <c r="E57" s="95">
        <v>1</v>
      </c>
      <c r="F57" s="95"/>
      <c r="G57" s="165"/>
      <c r="H57" s="104"/>
      <c r="I57" s="95"/>
      <c r="J57" s="95"/>
      <c r="K57" s="95"/>
      <c r="L57" s="105"/>
      <c r="M57" s="104"/>
      <c r="N57" s="103"/>
      <c r="O57" s="103"/>
      <c r="P57" s="103"/>
      <c r="Q57" s="40"/>
      <c r="R57" s="3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ht="181.5" customHeight="1">
      <c r="A58" s="73">
        <v>14</v>
      </c>
      <c r="B58" s="188" t="s">
        <v>125</v>
      </c>
      <c r="C58" s="188"/>
      <c r="D58" s="188"/>
      <c r="E58" s="95">
        <v>2</v>
      </c>
      <c r="F58" s="95"/>
      <c r="G58" s="165"/>
      <c r="H58" s="208"/>
      <c r="I58" s="210"/>
      <c r="J58" s="95"/>
      <c r="K58" s="95"/>
      <c r="L58" s="95"/>
      <c r="M58" s="104"/>
      <c r="N58" s="103"/>
      <c r="O58" s="103"/>
      <c r="P58" s="103"/>
      <c r="Q58" s="40"/>
      <c r="R58" s="3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27" ht="21">
      <c r="A59" s="3"/>
      <c r="B59" s="188"/>
      <c r="C59" s="188"/>
      <c r="D59" s="188"/>
      <c r="E59" s="95"/>
      <c r="F59" s="95"/>
      <c r="G59" s="95"/>
      <c r="H59" s="209"/>
      <c r="I59" s="209"/>
      <c r="J59" s="95"/>
      <c r="K59" s="95"/>
      <c r="L59" s="95"/>
      <c r="M59" s="104"/>
      <c r="N59" s="95"/>
      <c r="O59" s="95"/>
      <c r="P59" s="95"/>
      <c r="Q59" s="3"/>
      <c r="R59" s="3"/>
      <c r="S59" s="4"/>
      <c r="T59" s="4"/>
      <c r="U59" s="4"/>
      <c r="V59" s="4"/>
      <c r="W59" s="4"/>
      <c r="X59" s="4"/>
      <c r="Y59" s="4"/>
      <c r="Z59" s="4"/>
      <c r="AA59" s="4"/>
    </row>
    <row r="60" spans="1:27" ht="15">
      <c r="A60" s="3"/>
      <c r="B60" s="188"/>
      <c r="C60" s="188"/>
      <c r="D60" s="188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4"/>
      <c r="T60" s="4"/>
      <c r="U60" s="4"/>
      <c r="V60" s="4"/>
      <c r="W60" s="4"/>
      <c r="X60" s="4"/>
      <c r="Y60" s="4"/>
      <c r="Z60" s="4"/>
      <c r="AA60" s="4"/>
    </row>
    <row r="61" spans="1:27" ht="15">
      <c r="A61" s="3"/>
      <c r="B61" s="188"/>
      <c r="C61" s="188"/>
      <c r="D61" s="188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4"/>
      <c r="T61" s="4"/>
      <c r="U61" s="4"/>
      <c r="V61" s="4"/>
      <c r="W61" s="4"/>
      <c r="X61" s="4"/>
      <c r="Y61" s="4"/>
      <c r="Z61" s="4"/>
      <c r="AA61" s="4"/>
    </row>
    <row r="62" spans="1:27" ht="15">
      <c r="A62" s="3"/>
      <c r="B62" s="188"/>
      <c r="C62" s="188"/>
      <c r="D62" s="188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"/>
      <c r="T62" s="4"/>
      <c r="U62" s="4"/>
      <c r="V62" s="4"/>
      <c r="W62" s="4"/>
      <c r="X62" s="4"/>
      <c r="Y62" s="4"/>
      <c r="Z62" s="4"/>
      <c r="AA62" s="4"/>
    </row>
    <row r="63" spans="1:27" ht="15">
      <c r="A63" s="3"/>
      <c r="B63" s="188"/>
      <c r="C63" s="188"/>
      <c r="D63" s="188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4"/>
      <c r="T63" s="4"/>
      <c r="U63" s="4"/>
      <c r="V63" s="4"/>
      <c r="W63" s="4"/>
      <c r="X63" s="4"/>
      <c r="Y63" s="4"/>
      <c r="Z63" s="4"/>
      <c r="AA63" s="4"/>
    </row>
    <row r="64" spans="1:27" ht="15">
      <c r="A64" s="3"/>
      <c r="B64" s="188"/>
      <c r="C64" s="188"/>
      <c r="D64" s="188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4"/>
      <c r="T64" s="4"/>
      <c r="U64" s="4"/>
      <c r="V64" s="4"/>
      <c r="W64" s="4"/>
      <c r="X64" s="4"/>
      <c r="Y64" s="4"/>
      <c r="Z64" s="4"/>
      <c r="AA64" s="4"/>
    </row>
    <row r="65" spans="1:27" ht="15">
      <c r="A65" s="3"/>
      <c r="B65" s="188"/>
      <c r="C65" s="188"/>
      <c r="D65" s="188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4"/>
      <c r="T65" s="4"/>
      <c r="U65" s="4"/>
      <c r="V65" s="4"/>
      <c r="W65" s="4"/>
      <c r="X65" s="4"/>
      <c r="Y65" s="4"/>
      <c r="Z65" s="4"/>
      <c r="AA65" s="4"/>
    </row>
    <row r="66" spans="1:27" ht="15">
      <c r="A66" s="3"/>
      <c r="B66" s="188"/>
      <c r="C66" s="188"/>
      <c r="D66" s="188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4"/>
      <c r="T66" s="4"/>
      <c r="U66" s="4"/>
      <c r="V66" s="4"/>
      <c r="W66" s="4"/>
      <c r="X66" s="4"/>
      <c r="Y66" s="4"/>
      <c r="Z66" s="4"/>
      <c r="AA66" s="4"/>
    </row>
  </sheetData>
  <sheetProtection/>
  <mergeCells count="38">
    <mergeCell ref="V2:AA2"/>
    <mergeCell ref="P2:Q2"/>
    <mergeCell ref="B49:D50"/>
    <mergeCell ref="B46:D46"/>
    <mergeCell ref="B45:D45"/>
    <mergeCell ref="A4:A14"/>
    <mergeCell ref="A28:A31"/>
    <mergeCell ref="F32:G32"/>
    <mergeCell ref="N2:O2"/>
    <mergeCell ref="A17:A27"/>
    <mergeCell ref="B55:D55"/>
    <mergeCell ref="B65:D65"/>
    <mergeCell ref="B33:D33"/>
    <mergeCell ref="L2:M2"/>
    <mergeCell ref="B41:D42"/>
    <mergeCell ref="B34:D36"/>
    <mergeCell ref="H58:H59"/>
    <mergeCell ref="I58:I59"/>
    <mergeCell ref="B43:D44"/>
    <mergeCell ref="B53:D54"/>
    <mergeCell ref="B1:L1"/>
    <mergeCell ref="C2:E2"/>
    <mergeCell ref="F2:G2"/>
    <mergeCell ref="H2:I2"/>
    <mergeCell ref="J2:K2"/>
    <mergeCell ref="B51:D51"/>
    <mergeCell ref="B47:D48"/>
    <mergeCell ref="B37:D40"/>
    <mergeCell ref="B52:D52"/>
    <mergeCell ref="B66:D66"/>
    <mergeCell ref="B64:D64"/>
    <mergeCell ref="B60:D60"/>
    <mergeCell ref="B61:D61"/>
    <mergeCell ref="B56:D57"/>
    <mergeCell ref="B58:D58"/>
    <mergeCell ref="B62:D62"/>
    <mergeCell ref="B63:D63"/>
    <mergeCell ref="B59:D59"/>
  </mergeCells>
  <printOptions/>
  <pageMargins left="0.7" right="0.7" top="0.75" bottom="0.75" header="0.3" footer="0.3"/>
  <pageSetup horizontalDpi="600" verticalDpi="600" orientation="portrait" paperSize="9" scale="42" r:id="rId1"/>
  <rowBreaks count="1" manualBreakCount="1">
    <brk id="32" max="255" man="1"/>
  </rowBreaks>
  <colBreaks count="2" manualBreakCount="2">
    <brk id="17" max="65535" man="1"/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61"/>
  <sheetViews>
    <sheetView view="pageBreakPreview" zoomScale="90" zoomScaleSheetLayoutView="90" workbookViewId="0" topLeftCell="A1">
      <selection activeCell="A4" sqref="A4:A14"/>
    </sheetView>
  </sheetViews>
  <sheetFormatPr defaultColWidth="9.140625" defaultRowHeight="15"/>
  <cols>
    <col min="1" max="1" width="12.00390625" style="0" customWidth="1"/>
    <col min="2" max="2" width="35.140625" style="0" customWidth="1"/>
    <col min="3" max="3" width="12.421875" style="0" customWidth="1"/>
    <col min="15" max="15" width="12.7109375" style="0" bestFit="1" customWidth="1"/>
    <col min="17" max="17" width="12.7109375" style="0" bestFit="1" customWidth="1"/>
    <col min="18" max="19" width="10.140625" style="0" bestFit="1" customWidth="1"/>
    <col min="23" max="23" width="12.28125" style="0" customWidth="1"/>
    <col min="25" max="25" width="11.57421875" style="0" customWidth="1"/>
  </cols>
  <sheetData>
    <row r="1" spans="1:27" ht="15">
      <c r="A1" s="4"/>
      <c r="B1" s="195" t="s">
        <v>283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16.25" customHeight="1">
      <c r="A2" s="4"/>
      <c r="B2" s="4"/>
      <c r="C2" s="196" t="s">
        <v>36</v>
      </c>
      <c r="D2" s="196"/>
      <c r="E2" s="196"/>
      <c r="F2" s="196" t="s">
        <v>35</v>
      </c>
      <c r="G2" s="196"/>
      <c r="H2" s="196" t="s">
        <v>34</v>
      </c>
      <c r="I2" s="196"/>
      <c r="J2" s="196" t="s">
        <v>33</v>
      </c>
      <c r="K2" s="196"/>
      <c r="L2" s="4" t="s">
        <v>32</v>
      </c>
      <c r="M2" s="4"/>
      <c r="N2" s="196" t="s">
        <v>31</v>
      </c>
      <c r="O2" s="196"/>
      <c r="P2" s="196" t="s">
        <v>30</v>
      </c>
      <c r="Q2" s="196"/>
      <c r="R2" s="4" t="s">
        <v>29</v>
      </c>
      <c r="S2" s="4" t="s">
        <v>28</v>
      </c>
      <c r="T2" s="4" t="s">
        <v>27</v>
      </c>
      <c r="U2" s="4" t="s">
        <v>26</v>
      </c>
      <c r="V2" s="196" t="s">
        <v>25</v>
      </c>
      <c r="W2" s="196"/>
      <c r="X2" s="196"/>
      <c r="Y2" s="196"/>
      <c r="Z2" s="196"/>
      <c r="AA2" s="196"/>
    </row>
    <row r="3" spans="1:27" ht="150">
      <c r="A3" s="45"/>
      <c r="B3" s="4"/>
      <c r="C3" s="4" t="s">
        <v>24</v>
      </c>
      <c r="D3" s="4" t="s">
        <v>23</v>
      </c>
      <c r="E3" s="4" t="s">
        <v>22</v>
      </c>
      <c r="F3" s="4" t="s">
        <v>18</v>
      </c>
      <c r="G3" s="4" t="s">
        <v>21</v>
      </c>
      <c r="H3" s="4" t="s">
        <v>18</v>
      </c>
      <c r="I3" s="4" t="s">
        <v>21</v>
      </c>
      <c r="J3" s="4" t="s">
        <v>18</v>
      </c>
      <c r="K3" s="4" t="s">
        <v>21</v>
      </c>
      <c r="L3" s="4" t="s">
        <v>18</v>
      </c>
      <c r="M3" s="4" t="s">
        <v>21</v>
      </c>
      <c r="N3" s="4" t="s">
        <v>18</v>
      </c>
      <c r="O3" s="4" t="s">
        <v>21</v>
      </c>
      <c r="P3" s="4" t="s">
        <v>18</v>
      </c>
      <c r="Q3" s="4" t="s">
        <v>21</v>
      </c>
      <c r="R3" s="4"/>
      <c r="S3" s="4"/>
      <c r="T3" s="4"/>
      <c r="U3" s="4"/>
      <c r="V3" s="4" t="s">
        <v>18</v>
      </c>
      <c r="W3" s="4" t="s">
        <v>20</v>
      </c>
      <c r="X3" s="4" t="s">
        <v>18</v>
      </c>
      <c r="Y3" s="4" t="s">
        <v>19</v>
      </c>
      <c r="Z3" s="4" t="s">
        <v>18</v>
      </c>
      <c r="AA3" s="4" t="s">
        <v>17</v>
      </c>
    </row>
    <row r="4" spans="1:27" ht="15">
      <c r="A4" s="211" t="s">
        <v>284</v>
      </c>
      <c r="B4" s="14" t="s">
        <v>9</v>
      </c>
      <c r="C4" s="159"/>
      <c r="D4" s="159"/>
      <c r="E4" s="159" t="e">
        <f aca="true" t="shared" si="0" ref="E4:E12">D4/C4</f>
        <v>#DIV/0!</v>
      </c>
      <c r="F4" s="159"/>
      <c r="G4" s="159" t="e">
        <f aca="true" t="shared" si="1" ref="G4:G12">F4/D4</f>
        <v>#DIV/0!</v>
      </c>
      <c r="H4" s="159"/>
      <c r="I4" s="159" t="e">
        <f aca="true" t="shared" si="2" ref="I4:I12">H4/D4</f>
        <v>#DIV/0!</v>
      </c>
      <c r="J4" s="159"/>
      <c r="K4" s="159" t="e">
        <f aca="true" t="shared" si="3" ref="K4:K12">J4/D4</f>
        <v>#DIV/0!</v>
      </c>
      <c r="L4" s="159"/>
      <c r="M4" s="159" t="e">
        <f aca="true" t="shared" si="4" ref="M4:M12">L4/D4</f>
        <v>#DIV/0!</v>
      </c>
      <c r="N4" s="159"/>
      <c r="O4" s="159" t="e">
        <f aca="true" t="shared" si="5" ref="O4:O11">N4/D4</f>
        <v>#DIV/0!</v>
      </c>
      <c r="P4" s="159"/>
      <c r="Q4" s="159" t="e">
        <f aca="true" t="shared" si="6" ref="Q4:Q11">P4/D4</f>
        <v>#DIV/0!</v>
      </c>
      <c r="R4" s="159" t="e">
        <f aca="true" t="shared" si="7" ref="R4:R12">I4+K4+M4</f>
        <v>#DIV/0!</v>
      </c>
      <c r="S4" s="159" t="e">
        <f aca="true" t="shared" si="8" ref="S4:S12">K4+M4</f>
        <v>#DIV/0!</v>
      </c>
      <c r="T4" s="159"/>
      <c r="U4" s="159"/>
      <c r="V4" s="159"/>
      <c r="W4" s="159" t="e">
        <f aca="true" t="shared" si="9" ref="W4:W11">V4/D4</f>
        <v>#DIV/0!</v>
      </c>
      <c r="X4" s="159"/>
      <c r="Y4" s="159" t="e">
        <f aca="true" t="shared" si="10" ref="Y4:Y11">X4/D4</f>
        <v>#DIV/0!</v>
      </c>
      <c r="Z4" s="159"/>
      <c r="AA4" s="159" t="e">
        <f aca="true" t="shared" si="11" ref="AA4:AA11">Z4/D4</f>
        <v>#DIV/0!</v>
      </c>
    </row>
    <row r="5" spans="1:27" ht="15">
      <c r="A5" s="212"/>
      <c r="B5" s="14" t="s">
        <v>16</v>
      </c>
      <c r="C5" s="159"/>
      <c r="D5" s="159"/>
      <c r="E5" s="159" t="e">
        <f t="shared" si="0"/>
        <v>#DIV/0!</v>
      </c>
      <c r="F5" s="159"/>
      <c r="G5" s="159" t="e">
        <f t="shared" si="1"/>
        <v>#DIV/0!</v>
      </c>
      <c r="H5" s="159"/>
      <c r="I5" s="159" t="e">
        <f t="shared" si="2"/>
        <v>#DIV/0!</v>
      </c>
      <c r="J5" s="159"/>
      <c r="K5" s="159" t="e">
        <f t="shared" si="3"/>
        <v>#DIV/0!</v>
      </c>
      <c r="L5" s="159"/>
      <c r="M5" s="159" t="e">
        <f t="shared" si="4"/>
        <v>#DIV/0!</v>
      </c>
      <c r="N5" s="159"/>
      <c r="O5" s="159" t="e">
        <f t="shared" si="5"/>
        <v>#DIV/0!</v>
      </c>
      <c r="P5" s="159"/>
      <c r="Q5" s="159" t="e">
        <f t="shared" si="6"/>
        <v>#DIV/0!</v>
      </c>
      <c r="R5" s="159" t="e">
        <f t="shared" si="7"/>
        <v>#DIV/0!</v>
      </c>
      <c r="S5" s="159" t="e">
        <f t="shared" si="8"/>
        <v>#DIV/0!</v>
      </c>
      <c r="T5" s="159"/>
      <c r="U5" s="159"/>
      <c r="V5" s="159"/>
      <c r="W5" s="159" t="e">
        <f t="shared" si="9"/>
        <v>#DIV/0!</v>
      </c>
      <c r="X5" s="159"/>
      <c r="Y5" s="159" t="e">
        <f t="shared" si="10"/>
        <v>#DIV/0!</v>
      </c>
      <c r="Z5" s="159"/>
      <c r="AA5" s="159" t="e">
        <f t="shared" si="11"/>
        <v>#DIV/0!</v>
      </c>
    </row>
    <row r="6" spans="1:27" ht="15">
      <c r="A6" s="212"/>
      <c r="B6" s="14" t="s">
        <v>56</v>
      </c>
      <c r="C6" s="159"/>
      <c r="D6" s="159"/>
      <c r="E6" s="159" t="e">
        <f t="shared" si="0"/>
        <v>#DIV/0!</v>
      </c>
      <c r="F6" s="159"/>
      <c r="G6" s="159" t="e">
        <f t="shared" si="1"/>
        <v>#DIV/0!</v>
      </c>
      <c r="H6" s="159"/>
      <c r="I6" s="159" t="e">
        <f t="shared" si="2"/>
        <v>#DIV/0!</v>
      </c>
      <c r="J6" s="159"/>
      <c r="K6" s="159" t="e">
        <f t="shared" si="3"/>
        <v>#DIV/0!</v>
      </c>
      <c r="L6" s="159"/>
      <c r="M6" s="159" t="e">
        <f t="shared" si="4"/>
        <v>#DIV/0!</v>
      </c>
      <c r="N6" s="159"/>
      <c r="O6" s="159" t="e">
        <f t="shared" si="5"/>
        <v>#DIV/0!</v>
      </c>
      <c r="P6" s="159"/>
      <c r="Q6" s="159" t="e">
        <f t="shared" si="6"/>
        <v>#DIV/0!</v>
      </c>
      <c r="R6" s="159" t="e">
        <f t="shared" si="7"/>
        <v>#DIV/0!</v>
      </c>
      <c r="S6" s="159" t="e">
        <f t="shared" si="8"/>
        <v>#DIV/0!</v>
      </c>
      <c r="T6" s="159"/>
      <c r="U6" s="159"/>
      <c r="V6" s="159"/>
      <c r="W6" s="159" t="e">
        <f t="shared" si="9"/>
        <v>#DIV/0!</v>
      </c>
      <c r="X6" s="159"/>
      <c r="Y6" s="159" t="e">
        <f t="shared" si="10"/>
        <v>#DIV/0!</v>
      </c>
      <c r="Z6" s="159"/>
      <c r="AA6" s="159" t="e">
        <f t="shared" si="11"/>
        <v>#DIV/0!</v>
      </c>
    </row>
    <row r="7" spans="1:27" ht="15">
      <c r="A7" s="212"/>
      <c r="B7" s="14" t="s">
        <v>15</v>
      </c>
      <c r="C7" s="159"/>
      <c r="D7" s="159"/>
      <c r="E7" s="159" t="e">
        <f t="shared" si="0"/>
        <v>#DIV/0!</v>
      </c>
      <c r="F7" s="159"/>
      <c r="G7" s="159" t="e">
        <f t="shared" si="1"/>
        <v>#DIV/0!</v>
      </c>
      <c r="H7" s="159"/>
      <c r="I7" s="159" t="e">
        <f t="shared" si="2"/>
        <v>#DIV/0!</v>
      </c>
      <c r="J7" s="159"/>
      <c r="K7" s="159" t="e">
        <f t="shared" si="3"/>
        <v>#DIV/0!</v>
      </c>
      <c r="L7" s="159"/>
      <c r="M7" s="159" t="e">
        <f t="shared" si="4"/>
        <v>#DIV/0!</v>
      </c>
      <c r="N7" s="159"/>
      <c r="O7" s="159" t="e">
        <f t="shared" si="5"/>
        <v>#DIV/0!</v>
      </c>
      <c r="P7" s="159"/>
      <c r="Q7" s="159" t="e">
        <f t="shared" si="6"/>
        <v>#DIV/0!</v>
      </c>
      <c r="R7" s="159" t="e">
        <f t="shared" si="7"/>
        <v>#DIV/0!</v>
      </c>
      <c r="S7" s="159" t="e">
        <f t="shared" si="8"/>
        <v>#DIV/0!</v>
      </c>
      <c r="T7" s="159"/>
      <c r="U7" s="159"/>
      <c r="V7" s="159"/>
      <c r="W7" s="159" t="e">
        <f t="shared" si="9"/>
        <v>#DIV/0!</v>
      </c>
      <c r="X7" s="159"/>
      <c r="Y7" s="159" t="e">
        <f t="shared" si="10"/>
        <v>#DIV/0!</v>
      </c>
      <c r="Z7" s="159"/>
      <c r="AA7" s="159" t="e">
        <f t="shared" si="11"/>
        <v>#DIV/0!</v>
      </c>
    </row>
    <row r="8" spans="1:27" ht="15">
      <c r="A8" s="212"/>
      <c r="B8" s="14" t="s">
        <v>13</v>
      </c>
      <c r="C8" s="159"/>
      <c r="D8" s="159"/>
      <c r="E8" s="159" t="e">
        <f t="shared" si="0"/>
        <v>#DIV/0!</v>
      </c>
      <c r="F8" s="159">
        <v>0</v>
      </c>
      <c r="G8" s="159" t="e">
        <f t="shared" si="1"/>
        <v>#DIV/0!</v>
      </c>
      <c r="H8" s="159"/>
      <c r="I8" s="159" t="e">
        <f t="shared" si="2"/>
        <v>#DIV/0!</v>
      </c>
      <c r="J8" s="159"/>
      <c r="K8" s="159" t="e">
        <f t="shared" si="3"/>
        <v>#DIV/0!</v>
      </c>
      <c r="L8" s="159"/>
      <c r="M8" s="159" t="e">
        <f t="shared" si="4"/>
        <v>#DIV/0!</v>
      </c>
      <c r="N8" s="159">
        <v>0</v>
      </c>
      <c r="O8" s="159" t="e">
        <f t="shared" si="5"/>
        <v>#DIV/0!</v>
      </c>
      <c r="P8" s="159"/>
      <c r="Q8" s="159" t="e">
        <f t="shared" si="6"/>
        <v>#DIV/0!</v>
      </c>
      <c r="R8" s="159" t="e">
        <f t="shared" si="7"/>
        <v>#DIV/0!</v>
      </c>
      <c r="S8" s="159" t="e">
        <f t="shared" si="8"/>
        <v>#DIV/0!</v>
      </c>
      <c r="T8" s="159"/>
      <c r="U8" s="159"/>
      <c r="V8" s="159"/>
      <c r="W8" s="159" t="e">
        <f t="shared" si="9"/>
        <v>#DIV/0!</v>
      </c>
      <c r="X8" s="159"/>
      <c r="Y8" s="159" t="e">
        <f t="shared" si="10"/>
        <v>#DIV/0!</v>
      </c>
      <c r="Z8" s="159"/>
      <c r="AA8" s="159" t="e">
        <f t="shared" si="11"/>
        <v>#DIV/0!</v>
      </c>
    </row>
    <row r="9" spans="1:27" ht="15">
      <c r="A9" s="212"/>
      <c r="B9" s="14" t="s">
        <v>38</v>
      </c>
      <c r="C9" s="159"/>
      <c r="D9" s="159"/>
      <c r="E9" s="159" t="e">
        <f t="shared" si="0"/>
        <v>#DIV/0!</v>
      </c>
      <c r="F9" s="159">
        <v>0</v>
      </c>
      <c r="G9" s="159" t="e">
        <f t="shared" si="1"/>
        <v>#DIV/0!</v>
      </c>
      <c r="H9" s="159"/>
      <c r="I9" s="159" t="e">
        <f t="shared" si="2"/>
        <v>#DIV/0!</v>
      </c>
      <c r="J9" s="159"/>
      <c r="K9" s="159" t="e">
        <f t="shared" si="3"/>
        <v>#DIV/0!</v>
      </c>
      <c r="L9" s="159"/>
      <c r="M9" s="159" t="e">
        <f t="shared" si="4"/>
        <v>#DIV/0!</v>
      </c>
      <c r="N9" s="159">
        <v>0</v>
      </c>
      <c r="O9" s="159" t="e">
        <f t="shared" si="5"/>
        <v>#DIV/0!</v>
      </c>
      <c r="P9" s="159"/>
      <c r="Q9" s="159" t="e">
        <f t="shared" si="6"/>
        <v>#DIV/0!</v>
      </c>
      <c r="R9" s="159" t="e">
        <f t="shared" si="7"/>
        <v>#DIV/0!</v>
      </c>
      <c r="S9" s="159" t="e">
        <f t="shared" si="8"/>
        <v>#DIV/0!</v>
      </c>
      <c r="T9" s="159"/>
      <c r="U9" s="159"/>
      <c r="V9" s="159"/>
      <c r="W9" s="159" t="e">
        <f t="shared" si="9"/>
        <v>#DIV/0!</v>
      </c>
      <c r="X9" s="159"/>
      <c r="Y9" s="159" t="e">
        <f t="shared" si="10"/>
        <v>#DIV/0!</v>
      </c>
      <c r="Z9" s="159"/>
      <c r="AA9" s="159" t="e">
        <f t="shared" si="11"/>
        <v>#DIV/0!</v>
      </c>
    </row>
    <row r="10" spans="1:27" ht="15">
      <c r="A10" s="212"/>
      <c r="B10" s="14" t="s">
        <v>11</v>
      </c>
      <c r="C10" s="159"/>
      <c r="D10" s="159"/>
      <c r="E10" s="159" t="e">
        <f t="shared" si="0"/>
        <v>#DIV/0!</v>
      </c>
      <c r="F10" s="159">
        <v>0</v>
      </c>
      <c r="G10" s="159" t="e">
        <f t="shared" si="1"/>
        <v>#DIV/0!</v>
      </c>
      <c r="H10" s="159"/>
      <c r="I10" s="159" t="e">
        <f t="shared" si="2"/>
        <v>#DIV/0!</v>
      </c>
      <c r="J10" s="159"/>
      <c r="K10" s="159" t="e">
        <f t="shared" si="3"/>
        <v>#DIV/0!</v>
      </c>
      <c r="L10" s="159"/>
      <c r="M10" s="159" t="e">
        <f t="shared" si="4"/>
        <v>#DIV/0!</v>
      </c>
      <c r="N10" s="159">
        <v>0</v>
      </c>
      <c r="O10" s="159" t="e">
        <f t="shared" si="5"/>
        <v>#DIV/0!</v>
      </c>
      <c r="P10" s="159"/>
      <c r="Q10" s="159" t="e">
        <f t="shared" si="6"/>
        <v>#DIV/0!</v>
      </c>
      <c r="R10" s="159" t="e">
        <f t="shared" si="7"/>
        <v>#DIV/0!</v>
      </c>
      <c r="S10" s="159" t="e">
        <f t="shared" si="8"/>
        <v>#DIV/0!</v>
      </c>
      <c r="T10" s="159"/>
      <c r="U10" s="159"/>
      <c r="V10" s="159">
        <v>0</v>
      </c>
      <c r="W10" s="159" t="e">
        <f t="shared" si="9"/>
        <v>#DIV/0!</v>
      </c>
      <c r="X10" s="159"/>
      <c r="Y10" s="159" t="e">
        <f t="shared" si="10"/>
        <v>#DIV/0!</v>
      </c>
      <c r="Z10" s="159"/>
      <c r="AA10" s="159" t="e">
        <f t="shared" si="11"/>
        <v>#DIV/0!</v>
      </c>
    </row>
    <row r="11" spans="1:27" ht="15">
      <c r="A11" s="212"/>
      <c r="B11" s="14" t="s">
        <v>12</v>
      </c>
      <c r="C11" s="159"/>
      <c r="D11" s="159"/>
      <c r="E11" s="159" t="e">
        <f t="shared" si="0"/>
        <v>#DIV/0!</v>
      </c>
      <c r="F11" s="159">
        <v>0</v>
      </c>
      <c r="G11" s="159" t="e">
        <f t="shared" si="1"/>
        <v>#DIV/0!</v>
      </c>
      <c r="H11" s="159"/>
      <c r="I11" s="159" t="e">
        <f t="shared" si="2"/>
        <v>#DIV/0!</v>
      </c>
      <c r="J11" s="159"/>
      <c r="K11" s="159" t="e">
        <f t="shared" si="3"/>
        <v>#DIV/0!</v>
      </c>
      <c r="L11" s="159"/>
      <c r="M11" s="159" t="e">
        <f t="shared" si="4"/>
        <v>#DIV/0!</v>
      </c>
      <c r="N11" s="159">
        <v>0</v>
      </c>
      <c r="O11" s="159" t="e">
        <f t="shared" si="5"/>
        <v>#DIV/0!</v>
      </c>
      <c r="P11" s="159"/>
      <c r="Q11" s="159" t="e">
        <f t="shared" si="6"/>
        <v>#DIV/0!</v>
      </c>
      <c r="R11" s="159" t="e">
        <f t="shared" si="7"/>
        <v>#DIV/0!</v>
      </c>
      <c r="S11" s="159" t="e">
        <f t="shared" si="8"/>
        <v>#DIV/0!</v>
      </c>
      <c r="T11" s="159"/>
      <c r="U11" s="159"/>
      <c r="V11" s="159">
        <v>0</v>
      </c>
      <c r="W11" s="159" t="e">
        <f t="shared" si="9"/>
        <v>#DIV/0!</v>
      </c>
      <c r="X11" s="159"/>
      <c r="Y11" s="159" t="e">
        <f t="shared" si="10"/>
        <v>#DIV/0!</v>
      </c>
      <c r="Z11" s="159"/>
      <c r="AA11" s="159" t="e">
        <f t="shared" si="11"/>
        <v>#DIV/0!</v>
      </c>
    </row>
    <row r="12" spans="1:27" ht="15">
      <c r="A12" s="212"/>
      <c r="B12" s="88" t="s">
        <v>8</v>
      </c>
      <c r="C12" s="159">
        <f>SUM(C4:C11)</f>
        <v>0</v>
      </c>
      <c r="D12" s="159">
        <f>SUM(D4:D11)</f>
        <v>0</v>
      </c>
      <c r="E12" s="159" t="e">
        <f t="shared" si="0"/>
        <v>#DIV/0!</v>
      </c>
      <c r="F12" s="159">
        <f>SUM(F4:F11)</f>
        <v>0</v>
      </c>
      <c r="G12" s="159" t="e">
        <f t="shared" si="1"/>
        <v>#DIV/0!</v>
      </c>
      <c r="H12" s="159">
        <f>SUM(H4:H11)</f>
        <v>0</v>
      </c>
      <c r="I12" s="159" t="e">
        <f t="shared" si="2"/>
        <v>#DIV/0!</v>
      </c>
      <c r="J12" s="159">
        <f>SUM(J4:J11)</f>
        <v>0</v>
      </c>
      <c r="K12" s="159" t="e">
        <f t="shared" si="3"/>
        <v>#DIV/0!</v>
      </c>
      <c r="L12" s="159">
        <f>SUM(L4:L11)</f>
        <v>0</v>
      </c>
      <c r="M12" s="159" t="e">
        <f t="shared" si="4"/>
        <v>#DIV/0!</v>
      </c>
      <c r="N12" s="159" t="s">
        <v>5</v>
      </c>
      <c r="O12" s="159" t="s">
        <v>5</v>
      </c>
      <c r="P12" s="159" t="s">
        <v>5</v>
      </c>
      <c r="Q12" s="159" t="s">
        <v>5</v>
      </c>
      <c r="R12" s="159" t="e">
        <f t="shared" si="7"/>
        <v>#DIV/0!</v>
      </c>
      <c r="S12" s="159" t="e">
        <f t="shared" si="8"/>
        <v>#DIV/0!</v>
      </c>
      <c r="T12" s="159"/>
      <c r="U12" s="159"/>
      <c r="V12" s="159" t="s">
        <v>6</v>
      </c>
      <c r="W12" s="159" t="s">
        <v>5</v>
      </c>
      <c r="X12" s="159" t="s">
        <v>5</v>
      </c>
      <c r="Y12" s="159" t="s">
        <v>5</v>
      </c>
      <c r="Z12" s="159" t="s">
        <v>5</v>
      </c>
      <c r="AA12" s="159" t="s">
        <v>5</v>
      </c>
    </row>
    <row r="13" spans="1:27" ht="15">
      <c r="A13" s="212"/>
      <c r="B13" s="88" t="s">
        <v>7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</row>
    <row r="14" spans="1:27" ht="15">
      <c r="A14" s="213"/>
      <c r="B14" s="97" t="s">
        <v>0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</row>
    <row r="15" spans="1:27" ht="15">
      <c r="A15" s="161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</row>
    <row r="16" spans="1:27" ht="15">
      <c r="A16" s="161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</row>
    <row r="17" spans="1:27" ht="17.25">
      <c r="A17" s="214" t="s">
        <v>95</v>
      </c>
      <c r="B17" s="14" t="s">
        <v>9</v>
      </c>
      <c r="C17" s="136">
        <v>56</v>
      </c>
      <c r="D17" s="136">
        <v>54</v>
      </c>
      <c r="E17" s="139">
        <v>0.9643</v>
      </c>
      <c r="F17" s="136">
        <v>2</v>
      </c>
      <c r="G17" s="139">
        <v>0.037</v>
      </c>
      <c r="H17" s="136">
        <v>20</v>
      </c>
      <c r="I17" s="139">
        <v>0.3704</v>
      </c>
      <c r="J17" s="136">
        <v>16</v>
      </c>
      <c r="K17" s="139">
        <v>0.2963</v>
      </c>
      <c r="L17" s="136">
        <v>16</v>
      </c>
      <c r="M17" s="139">
        <v>0.2963</v>
      </c>
      <c r="N17" s="136">
        <v>1</v>
      </c>
      <c r="O17" s="139">
        <v>0.0185</v>
      </c>
      <c r="P17" s="136">
        <v>10</v>
      </c>
      <c r="Q17" s="142">
        <v>0.1852</v>
      </c>
      <c r="R17" s="142">
        <v>0.963</v>
      </c>
      <c r="S17" s="139">
        <v>0.5926</v>
      </c>
      <c r="T17" s="137">
        <v>12.87</v>
      </c>
      <c r="U17" s="137">
        <v>3.85</v>
      </c>
      <c r="V17" s="136">
        <v>4</v>
      </c>
      <c r="W17" s="139">
        <v>0.0741</v>
      </c>
      <c r="X17" s="136">
        <v>38</v>
      </c>
      <c r="Y17" s="139">
        <v>0.7037</v>
      </c>
      <c r="Z17" s="136">
        <v>12</v>
      </c>
      <c r="AA17" s="139">
        <v>0.2222</v>
      </c>
    </row>
    <row r="18" spans="1:27" ht="17.25">
      <c r="A18" s="212"/>
      <c r="B18" s="14" t="s">
        <v>16</v>
      </c>
      <c r="C18" s="136">
        <v>45</v>
      </c>
      <c r="D18" s="136">
        <v>42</v>
      </c>
      <c r="E18" s="139">
        <f>D18/C18</f>
        <v>0.9333333333333333</v>
      </c>
      <c r="F18" s="136">
        <v>1</v>
      </c>
      <c r="G18" s="139">
        <f>F18/D18</f>
        <v>0.023809523809523808</v>
      </c>
      <c r="H18" s="136">
        <v>26</v>
      </c>
      <c r="I18" s="139">
        <f>H18/D18</f>
        <v>0.6190476190476191</v>
      </c>
      <c r="J18" s="136">
        <v>14</v>
      </c>
      <c r="K18" s="139">
        <f>J18/D18</f>
        <v>0.3333333333333333</v>
      </c>
      <c r="L18" s="136">
        <v>1</v>
      </c>
      <c r="M18" s="139">
        <f>L18/D18</f>
        <v>0.023809523809523808</v>
      </c>
      <c r="N18" s="136">
        <v>4</v>
      </c>
      <c r="O18" s="139">
        <f>N18/D18</f>
        <v>0.09523809523809523</v>
      </c>
      <c r="P18" s="136">
        <v>1</v>
      </c>
      <c r="Q18" s="139">
        <f>P18/D18</f>
        <v>0.023809523809523808</v>
      </c>
      <c r="R18" s="142">
        <f>I18+K18+M18</f>
        <v>0.9761904761904762</v>
      </c>
      <c r="S18" s="141">
        <f>K18+M18</f>
        <v>0.3571428571428571</v>
      </c>
      <c r="T18" s="136">
        <v>10.95</v>
      </c>
      <c r="U18" s="136">
        <v>3.35</v>
      </c>
      <c r="V18" s="136">
        <v>3</v>
      </c>
      <c r="W18" s="139">
        <f>V18/D18</f>
        <v>0.07142857142857142</v>
      </c>
      <c r="X18" s="136">
        <v>38</v>
      </c>
      <c r="Y18" s="142">
        <f>X18/D18</f>
        <v>0.9047619047619048</v>
      </c>
      <c r="Z18" s="136">
        <v>1</v>
      </c>
      <c r="AA18" s="139">
        <f>Z18/D18</f>
        <v>0.023809523809523808</v>
      </c>
    </row>
    <row r="19" spans="1:27" ht="17.25">
      <c r="A19" s="212"/>
      <c r="B19" s="14" t="s">
        <v>56</v>
      </c>
      <c r="C19" s="136">
        <v>111</v>
      </c>
      <c r="D19" s="136">
        <v>86</v>
      </c>
      <c r="E19" s="139">
        <v>0.7747</v>
      </c>
      <c r="F19" s="136">
        <v>11</v>
      </c>
      <c r="G19" s="141">
        <v>0.128</v>
      </c>
      <c r="H19" s="136">
        <v>39</v>
      </c>
      <c r="I19" s="139">
        <v>0.453</v>
      </c>
      <c r="J19" s="136">
        <v>28</v>
      </c>
      <c r="K19" s="139">
        <v>0.326</v>
      </c>
      <c r="L19" s="136">
        <v>8</v>
      </c>
      <c r="M19" s="139">
        <v>0.093</v>
      </c>
      <c r="N19" s="136">
        <v>13</v>
      </c>
      <c r="O19" s="139">
        <v>0.1511</v>
      </c>
      <c r="P19" s="136">
        <v>0</v>
      </c>
      <c r="Q19" s="143">
        <v>0</v>
      </c>
      <c r="R19" s="141">
        <v>0.872</v>
      </c>
      <c r="S19" s="139">
        <v>0.4186</v>
      </c>
      <c r="T19" s="136">
        <v>10.6</v>
      </c>
      <c r="U19" s="136">
        <v>3.4</v>
      </c>
      <c r="V19" s="136">
        <v>16</v>
      </c>
      <c r="W19" s="141">
        <v>0.186</v>
      </c>
      <c r="X19" s="136">
        <v>59</v>
      </c>
      <c r="Y19" s="139">
        <v>0.686</v>
      </c>
      <c r="Z19" s="136">
        <v>11</v>
      </c>
      <c r="AA19" s="139">
        <v>0.128</v>
      </c>
    </row>
    <row r="20" spans="1:27" ht="17.25">
      <c r="A20" s="212"/>
      <c r="B20" s="14" t="s">
        <v>15</v>
      </c>
      <c r="C20" s="136">
        <v>71</v>
      </c>
      <c r="D20" s="136">
        <v>69</v>
      </c>
      <c r="E20" s="139">
        <v>0.971</v>
      </c>
      <c r="F20" s="136">
        <v>5</v>
      </c>
      <c r="G20" s="139">
        <v>0.072</v>
      </c>
      <c r="H20" s="136">
        <v>34</v>
      </c>
      <c r="I20" s="139">
        <v>0.493</v>
      </c>
      <c r="J20" s="136">
        <v>24</v>
      </c>
      <c r="K20" s="139">
        <v>0.348</v>
      </c>
      <c r="L20" s="136">
        <v>6</v>
      </c>
      <c r="M20" s="139">
        <v>0.087</v>
      </c>
      <c r="N20" s="136">
        <v>13</v>
      </c>
      <c r="O20" s="141">
        <v>0.183</v>
      </c>
      <c r="P20" s="136">
        <v>0</v>
      </c>
      <c r="Q20" s="143">
        <v>0</v>
      </c>
      <c r="R20" s="139">
        <v>0.93</v>
      </c>
      <c r="S20" s="139">
        <v>0.423</v>
      </c>
      <c r="T20" s="136">
        <v>10.8</v>
      </c>
      <c r="U20" s="136">
        <v>3.4</v>
      </c>
      <c r="V20" s="136">
        <v>13</v>
      </c>
      <c r="W20" s="141">
        <v>0.188</v>
      </c>
      <c r="X20" s="136">
        <v>44</v>
      </c>
      <c r="Y20" s="139">
        <v>0.638</v>
      </c>
      <c r="Z20" s="136">
        <v>12</v>
      </c>
      <c r="AA20" s="139">
        <v>0.174</v>
      </c>
    </row>
    <row r="21" spans="1:27" ht="17.25">
      <c r="A21" s="212"/>
      <c r="B21" s="14" t="s">
        <v>13</v>
      </c>
      <c r="C21" s="136">
        <v>5</v>
      </c>
      <c r="D21" s="136">
        <v>5</v>
      </c>
      <c r="E21" s="136">
        <v>100</v>
      </c>
      <c r="F21" s="136">
        <v>0</v>
      </c>
      <c r="G21" s="136">
        <v>0</v>
      </c>
      <c r="H21" s="136">
        <v>4</v>
      </c>
      <c r="I21" s="136">
        <v>80</v>
      </c>
      <c r="J21" s="136">
        <v>1</v>
      </c>
      <c r="K21" s="136">
        <v>20</v>
      </c>
      <c r="L21" s="136">
        <v>0</v>
      </c>
      <c r="M21" s="136">
        <v>0</v>
      </c>
      <c r="N21" s="136">
        <v>0</v>
      </c>
      <c r="O21" s="136">
        <v>0</v>
      </c>
      <c r="P21" s="136">
        <v>0</v>
      </c>
      <c r="Q21" s="136">
        <v>0</v>
      </c>
      <c r="R21" s="136">
        <v>100</v>
      </c>
      <c r="S21" s="140">
        <v>20</v>
      </c>
      <c r="T21" s="140">
        <v>7.2</v>
      </c>
      <c r="U21" s="140">
        <v>3.2</v>
      </c>
      <c r="V21" s="136">
        <v>0</v>
      </c>
      <c r="W21" s="136">
        <v>0</v>
      </c>
      <c r="X21" s="136">
        <v>4</v>
      </c>
      <c r="Y21" s="136">
        <v>80</v>
      </c>
      <c r="Z21" s="136">
        <v>1</v>
      </c>
      <c r="AA21" s="136">
        <v>20</v>
      </c>
    </row>
    <row r="22" spans="1:27" ht="17.25">
      <c r="A22" s="212"/>
      <c r="B22" s="14" t="s">
        <v>38</v>
      </c>
      <c r="C22" s="136">
        <v>17</v>
      </c>
      <c r="D22" s="136">
        <v>13</v>
      </c>
      <c r="E22" s="139">
        <v>0.765</v>
      </c>
      <c r="F22" s="136">
        <v>1</v>
      </c>
      <c r="G22" s="139">
        <v>0.077</v>
      </c>
      <c r="H22" s="136">
        <v>6</v>
      </c>
      <c r="I22" s="139">
        <v>0.462</v>
      </c>
      <c r="J22" s="136">
        <v>6</v>
      </c>
      <c r="K22" s="139">
        <v>0.462</v>
      </c>
      <c r="L22" s="136">
        <v>0</v>
      </c>
      <c r="M22" s="136">
        <v>0</v>
      </c>
      <c r="N22" s="136">
        <v>0</v>
      </c>
      <c r="O22" s="136">
        <v>0</v>
      </c>
      <c r="P22" s="136">
        <v>0</v>
      </c>
      <c r="Q22" s="136">
        <v>0</v>
      </c>
      <c r="R22" s="139">
        <v>0.923</v>
      </c>
      <c r="S22" s="139">
        <v>0.462</v>
      </c>
      <c r="T22" s="150">
        <v>9.5</v>
      </c>
      <c r="U22" s="150">
        <v>3.4</v>
      </c>
      <c r="V22" s="136">
        <v>1</v>
      </c>
      <c r="W22" s="139">
        <v>0.077</v>
      </c>
      <c r="X22" s="136">
        <v>10</v>
      </c>
      <c r="Y22" s="139">
        <v>0.769</v>
      </c>
      <c r="Z22" s="136">
        <v>2</v>
      </c>
      <c r="AA22" s="139">
        <v>0.154</v>
      </c>
    </row>
    <row r="23" spans="1:27" ht="17.25">
      <c r="A23" s="212"/>
      <c r="B23" s="14" t="s">
        <v>11</v>
      </c>
      <c r="C23" s="136">
        <v>7</v>
      </c>
      <c r="D23" s="136">
        <v>5</v>
      </c>
      <c r="E23" s="139">
        <v>0.714</v>
      </c>
      <c r="F23" s="136">
        <v>0</v>
      </c>
      <c r="G23" s="136">
        <v>0</v>
      </c>
      <c r="H23" s="136">
        <v>2</v>
      </c>
      <c r="I23" s="143">
        <v>0.4</v>
      </c>
      <c r="J23" s="136">
        <v>3</v>
      </c>
      <c r="K23" s="143">
        <v>0.6</v>
      </c>
      <c r="L23" s="136">
        <v>0</v>
      </c>
      <c r="M23" s="136">
        <v>0</v>
      </c>
      <c r="N23" s="136">
        <v>1</v>
      </c>
      <c r="O23" s="151">
        <v>0.2</v>
      </c>
      <c r="P23" s="136">
        <v>0</v>
      </c>
      <c r="Q23" s="136">
        <v>0</v>
      </c>
      <c r="R23" s="149">
        <v>1</v>
      </c>
      <c r="S23" s="143">
        <v>0.6</v>
      </c>
      <c r="T23" s="136">
        <v>11.2</v>
      </c>
      <c r="U23" s="140">
        <v>3.2</v>
      </c>
      <c r="V23" s="136">
        <v>0</v>
      </c>
      <c r="W23" s="136">
        <v>0</v>
      </c>
      <c r="X23" s="136">
        <v>4</v>
      </c>
      <c r="Y23" s="143">
        <v>0.8</v>
      </c>
      <c r="Z23" s="136">
        <v>1</v>
      </c>
      <c r="AA23" s="143">
        <v>0.2</v>
      </c>
    </row>
    <row r="24" spans="1:27" ht="17.25">
      <c r="A24" s="212"/>
      <c r="B24" s="14" t="s">
        <v>12</v>
      </c>
      <c r="C24" s="136">
        <v>5</v>
      </c>
      <c r="D24" s="136">
        <v>5</v>
      </c>
      <c r="E24" s="143">
        <v>1</v>
      </c>
      <c r="F24" s="136">
        <v>0</v>
      </c>
      <c r="G24" s="143">
        <v>0</v>
      </c>
      <c r="H24" s="136">
        <v>2</v>
      </c>
      <c r="I24" s="143">
        <v>0.4</v>
      </c>
      <c r="J24" s="136">
        <v>1</v>
      </c>
      <c r="K24" s="143">
        <v>0.2</v>
      </c>
      <c r="L24" s="136">
        <v>2</v>
      </c>
      <c r="M24" s="143">
        <v>0.4</v>
      </c>
      <c r="N24" s="136">
        <v>0</v>
      </c>
      <c r="O24" s="143">
        <v>0</v>
      </c>
      <c r="P24" s="136">
        <v>0</v>
      </c>
      <c r="Q24" s="143">
        <v>0</v>
      </c>
      <c r="R24" s="149">
        <v>1</v>
      </c>
      <c r="S24" s="143">
        <v>0.6</v>
      </c>
      <c r="T24" s="136">
        <v>12.8</v>
      </c>
      <c r="U24" s="136">
        <v>4</v>
      </c>
      <c r="V24" s="136">
        <v>0</v>
      </c>
      <c r="W24" s="143">
        <v>0</v>
      </c>
      <c r="X24" s="136">
        <v>4</v>
      </c>
      <c r="Y24" s="143">
        <v>0.8</v>
      </c>
      <c r="Z24" s="136">
        <v>1</v>
      </c>
      <c r="AA24" s="143">
        <v>0.2</v>
      </c>
    </row>
    <row r="25" spans="1:27" s="90" customFormat="1" ht="17.25">
      <c r="A25" s="212"/>
      <c r="B25" s="88" t="s">
        <v>8</v>
      </c>
      <c r="C25" s="136"/>
      <c r="D25" s="136">
        <v>279</v>
      </c>
      <c r="E25" s="136"/>
      <c r="F25" s="136"/>
      <c r="G25" s="140">
        <v>7.2</v>
      </c>
      <c r="H25" s="136"/>
      <c r="I25" s="136">
        <v>47.7</v>
      </c>
      <c r="J25" s="136"/>
      <c r="K25" s="136">
        <v>33.3</v>
      </c>
      <c r="L25" s="136"/>
      <c r="M25" s="136">
        <v>11.8</v>
      </c>
      <c r="N25" s="136">
        <f>SUM(N17:N24)</f>
        <v>32</v>
      </c>
      <c r="O25" s="139">
        <f>N25/D25</f>
        <v>0.11469534050179211</v>
      </c>
      <c r="P25" s="136">
        <f>SUM(P17:P24)</f>
        <v>11</v>
      </c>
      <c r="Q25" s="139">
        <f>P25/D25</f>
        <v>0.03942652329749104</v>
      </c>
      <c r="R25" s="140">
        <f>I25+K25+M25</f>
        <v>92.8</v>
      </c>
      <c r="S25" s="140">
        <f>K25+M25</f>
        <v>45.099999999999994</v>
      </c>
      <c r="T25" s="136">
        <f>AVERAGE(T17:T24)</f>
        <v>10.74</v>
      </c>
      <c r="U25" s="136">
        <f>AVERAGE(U17:U24)</f>
        <v>3.4749999999999996</v>
      </c>
      <c r="V25" s="136"/>
      <c r="W25" s="136">
        <v>13</v>
      </c>
      <c r="X25" s="136"/>
      <c r="Y25" s="136">
        <v>72</v>
      </c>
      <c r="Z25" s="136"/>
      <c r="AA25" s="136">
        <v>15</v>
      </c>
    </row>
    <row r="26" spans="1:27" s="90" customFormat="1" ht="17.25">
      <c r="A26" s="212"/>
      <c r="B26" s="88" t="s">
        <v>7</v>
      </c>
      <c r="C26" s="136"/>
      <c r="D26" s="136">
        <v>9664</v>
      </c>
      <c r="E26" s="136"/>
      <c r="F26" s="136"/>
      <c r="G26" s="136">
        <v>6.7</v>
      </c>
      <c r="H26" s="136"/>
      <c r="I26" s="136">
        <v>44.1</v>
      </c>
      <c r="J26" s="136"/>
      <c r="K26" s="136">
        <v>37.2</v>
      </c>
      <c r="L26" s="136"/>
      <c r="M26" s="136">
        <v>12</v>
      </c>
      <c r="N26" s="136"/>
      <c r="O26" s="136"/>
      <c r="P26" s="136"/>
      <c r="Q26" s="136"/>
      <c r="R26" s="136">
        <f>I26+K26+M26</f>
        <v>93.30000000000001</v>
      </c>
      <c r="S26" s="136">
        <f>K26+M26</f>
        <v>49.2</v>
      </c>
      <c r="T26" s="136"/>
      <c r="U26" s="136"/>
      <c r="V26" s="136"/>
      <c r="W26" s="136"/>
      <c r="X26" s="136"/>
      <c r="Y26" s="136"/>
      <c r="Z26" s="136"/>
      <c r="AA26" s="136"/>
    </row>
    <row r="27" spans="1:27" s="90" customFormat="1" ht="17.25">
      <c r="A27" s="213"/>
      <c r="B27" s="97" t="s">
        <v>0</v>
      </c>
      <c r="C27" s="136"/>
      <c r="D27" s="136">
        <v>839959</v>
      </c>
      <c r="E27" s="136"/>
      <c r="F27" s="136"/>
      <c r="G27" s="136">
        <v>8.8</v>
      </c>
      <c r="H27" s="136"/>
      <c r="I27" s="136">
        <v>40.4</v>
      </c>
      <c r="J27" s="136"/>
      <c r="K27" s="136">
        <v>35.2</v>
      </c>
      <c r="L27" s="136"/>
      <c r="M27" s="136">
        <v>15.6</v>
      </c>
      <c r="N27" s="136"/>
      <c r="O27" s="136"/>
      <c r="P27" s="136"/>
      <c r="Q27" s="136"/>
      <c r="R27" s="136">
        <f>I27+K27+M27</f>
        <v>91.19999999999999</v>
      </c>
      <c r="S27" s="136">
        <f>K27+M27</f>
        <v>50.800000000000004</v>
      </c>
      <c r="T27" s="136"/>
      <c r="U27" s="136"/>
      <c r="V27" s="136"/>
      <c r="W27" s="136"/>
      <c r="X27" s="136"/>
      <c r="Y27" s="136"/>
      <c r="Z27" s="136"/>
      <c r="AA27" s="136"/>
    </row>
    <row r="28" spans="1:34" ht="45.75" thickBot="1">
      <c r="A28" s="4" t="s">
        <v>41</v>
      </c>
      <c r="B28" s="196" t="s">
        <v>4</v>
      </c>
      <c r="C28" s="196"/>
      <c r="D28" s="196"/>
      <c r="E28" s="4" t="s">
        <v>3</v>
      </c>
      <c r="F28" s="4" t="s">
        <v>58</v>
      </c>
      <c r="G28" s="4" t="s">
        <v>57</v>
      </c>
      <c r="H28" s="4" t="s">
        <v>59</v>
      </c>
      <c r="I28" s="4" t="s">
        <v>39</v>
      </c>
      <c r="J28" s="4" t="s">
        <v>60</v>
      </c>
      <c r="K28" s="4" t="s">
        <v>61</v>
      </c>
      <c r="L28" s="4" t="s">
        <v>62</v>
      </c>
      <c r="M28" s="4" t="s">
        <v>63</v>
      </c>
      <c r="N28" s="4" t="s">
        <v>2</v>
      </c>
      <c r="O28" s="4" t="s">
        <v>1</v>
      </c>
      <c r="P28" s="4" t="s">
        <v>0</v>
      </c>
      <c r="Q28" s="4" t="s">
        <v>42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60.75" customHeight="1" thickBot="1">
      <c r="A29" s="15" t="s">
        <v>97</v>
      </c>
      <c r="B29" s="224" t="s">
        <v>126</v>
      </c>
      <c r="C29" s="221"/>
      <c r="D29" s="222"/>
      <c r="E29" s="100">
        <v>1</v>
      </c>
      <c r="F29" s="113"/>
      <c r="G29" s="168"/>
      <c r="H29" s="104"/>
      <c r="I29" s="113"/>
      <c r="J29" s="95"/>
      <c r="K29" s="101"/>
      <c r="L29" s="101"/>
      <c r="M29" s="169"/>
      <c r="N29" s="170"/>
      <c r="O29" s="170"/>
      <c r="P29" s="170"/>
      <c r="Q29" s="171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41.25" customHeight="1" thickBot="1">
      <c r="A30" s="15" t="s">
        <v>98</v>
      </c>
      <c r="B30" s="223" t="s">
        <v>127</v>
      </c>
      <c r="C30" s="218"/>
      <c r="D30" s="219"/>
      <c r="E30" s="102">
        <v>1</v>
      </c>
      <c r="F30" s="117"/>
      <c r="G30" s="168"/>
      <c r="H30" s="104"/>
      <c r="I30" s="117"/>
      <c r="J30" s="95"/>
      <c r="K30" s="101"/>
      <c r="L30" s="105"/>
      <c r="M30" s="172"/>
      <c r="N30" s="170"/>
      <c r="O30" s="170"/>
      <c r="P30" s="170"/>
      <c r="Q30" s="171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80.25" customHeight="1" thickBot="1">
      <c r="A31" s="15" t="s">
        <v>99</v>
      </c>
      <c r="B31" s="223" t="s">
        <v>128</v>
      </c>
      <c r="C31" s="218"/>
      <c r="D31" s="219"/>
      <c r="E31" s="102">
        <v>1</v>
      </c>
      <c r="F31" s="117"/>
      <c r="G31" s="168"/>
      <c r="H31" s="104"/>
      <c r="I31" s="117"/>
      <c r="J31" s="95"/>
      <c r="K31" s="101"/>
      <c r="L31" s="105"/>
      <c r="M31" s="172"/>
      <c r="N31" s="170"/>
      <c r="O31" s="170"/>
      <c r="P31" s="170"/>
      <c r="Q31" s="171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72" customHeight="1" thickBot="1">
      <c r="A32" s="15" t="s">
        <v>100</v>
      </c>
      <c r="B32" s="223" t="s">
        <v>129</v>
      </c>
      <c r="C32" s="218"/>
      <c r="D32" s="219"/>
      <c r="E32" s="102">
        <v>1</v>
      </c>
      <c r="F32" s="117"/>
      <c r="G32" s="168"/>
      <c r="H32" s="104"/>
      <c r="I32" s="117"/>
      <c r="J32" s="95"/>
      <c r="K32" s="101"/>
      <c r="L32" s="101"/>
      <c r="M32" s="172"/>
      <c r="N32" s="170"/>
      <c r="O32" s="170"/>
      <c r="P32" s="170"/>
      <c r="Q32" s="171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91.5" customHeight="1" thickBot="1">
      <c r="A33" s="15" t="s">
        <v>101</v>
      </c>
      <c r="B33" s="215" t="s">
        <v>130</v>
      </c>
      <c r="C33" s="216"/>
      <c r="D33" s="216"/>
      <c r="E33" s="102">
        <v>1</v>
      </c>
      <c r="F33" s="117"/>
      <c r="G33" s="168"/>
      <c r="H33" s="104"/>
      <c r="I33" s="117"/>
      <c r="J33" s="95"/>
      <c r="K33" s="101"/>
      <c r="L33" s="105"/>
      <c r="M33" s="172"/>
      <c r="N33" s="170"/>
      <c r="O33" s="170"/>
      <c r="P33" s="170"/>
      <c r="Q33" s="171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39" customHeight="1" thickBot="1">
      <c r="A34" s="15" t="s">
        <v>102</v>
      </c>
      <c r="B34" s="217" t="s">
        <v>131</v>
      </c>
      <c r="C34" s="218"/>
      <c r="D34" s="219"/>
      <c r="E34" s="102">
        <v>1</v>
      </c>
      <c r="F34" s="117"/>
      <c r="G34" s="168"/>
      <c r="H34" s="104"/>
      <c r="I34" s="173"/>
      <c r="J34" s="95"/>
      <c r="K34" s="101"/>
      <c r="L34" s="105"/>
      <c r="M34" s="172"/>
      <c r="N34" s="170"/>
      <c r="O34" s="170"/>
      <c r="P34" s="170"/>
      <c r="Q34" s="171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96" customHeight="1" thickBot="1">
      <c r="A35" s="15" t="s">
        <v>109</v>
      </c>
      <c r="B35" s="220" t="s">
        <v>132</v>
      </c>
      <c r="C35" s="221"/>
      <c r="D35" s="222"/>
      <c r="E35" s="102">
        <v>1</v>
      </c>
      <c r="F35" s="117"/>
      <c r="G35" s="168"/>
      <c r="H35" s="104"/>
      <c r="I35" s="174"/>
      <c r="J35" s="95"/>
      <c r="K35" s="101"/>
      <c r="L35" s="101"/>
      <c r="M35" s="172"/>
      <c r="N35" s="170"/>
      <c r="O35" s="170"/>
      <c r="P35" s="170"/>
      <c r="Q35" s="171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69" customHeight="1" thickBot="1">
      <c r="A36" s="15" t="s">
        <v>133</v>
      </c>
      <c r="B36" s="220" t="s">
        <v>134</v>
      </c>
      <c r="C36" s="221"/>
      <c r="D36" s="222"/>
      <c r="E36" s="102">
        <v>1</v>
      </c>
      <c r="F36" s="117"/>
      <c r="G36" s="168"/>
      <c r="H36" s="104"/>
      <c r="I36" s="174"/>
      <c r="J36" s="95"/>
      <c r="K36" s="101"/>
      <c r="L36" s="105"/>
      <c r="M36" s="169"/>
      <c r="N36" s="170"/>
      <c r="O36" s="170"/>
      <c r="P36" s="170"/>
      <c r="Q36" s="171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81.75" customHeight="1" thickBot="1">
      <c r="A37" s="15" t="s">
        <v>135</v>
      </c>
      <c r="B37" s="220" t="s">
        <v>136</v>
      </c>
      <c r="C37" s="221"/>
      <c r="D37" s="222"/>
      <c r="E37" s="102">
        <v>1</v>
      </c>
      <c r="F37" s="117"/>
      <c r="G37" s="168"/>
      <c r="H37" s="104"/>
      <c r="I37" s="174"/>
      <c r="J37" s="95"/>
      <c r="K37" s="101"/>
      <c r="L37" s="105"/>
      <c r="M37" s="172"/>
      <c r="N37" s="170"/>
      <c r="O37" s="170"/>
      <c r="P37" s="170"/>
      <c r="Q37" s="171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83.25" customHeight="1" thickBot="1">
      <c r="A38" s="15" t="s">
        <v>103</v>
      </c>
      <c r="B38" s="220" t="s">
        <v>137</v>
      </c>
      <c r="C38" s="221"/>
      <c r="D38" s="222"/>
      <c r="E38" s="102">
        <v>1</v>
      </c>
      <c r="F38" s="117"/>
      <c r="G38" s="168"/>
      <c r="H38" s="104"/>
      <c r="I38" s="174"/>
      <c r="J38" s="95"/>
      <c r="K38" s="101"/>
      <c r="L38" s="101"/>
      <c r="M38" s="172"/>
      <c r="N38" s="170"/>
      <c r="O38" s="170"/>
      <c r="P38" s="170"/>
      <c r="Q38" s="171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82.5" customHeight="1" thickBot="1">
      <c r="A39" s="15" t="s">
        <v>138</v>
      </c>
      <c r="B39" s="220" t="s">
        <v>139</v>
      </c>
      <c r="C39" s="221"/>
      <c r="D39" s="222"/>
      <c r="E39" s="102">
        <v>1</v>
      </c>
      <c r="F39" s="117"/>
      <c r="G39" s="168"/>
      <c r="H39" s="104"/>
      <c r="I39" s="174"/>
      <c r="J39" s="95"/>
      <c r="K39" s="101"/>
      <c r="L39" s="105"/>
      <c r="M39" s="169"/>
      <c r="N39" s="170"/>
      <c r="O39" s="170"/>
      <c r="P39" s="170"/>
      <c r="Q39" s="171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57.75" customHeight="1" thickBot="1">
      <c r="A40" s="15" t="s">
        <v>140</v>
      </c>
      <c r="B40" s="225" t="s">
        <v>141</v>
      </c>
      <c r="C40" s="226"/>
      <c r="D40" s="226"/>
      <c r="E40" s="102">
        <v>2</v>
      </c>
      <c r="F40" s="117"/>
      <c r="G40" s="168"/>
      <c r="H40" s="104"/>
      <c r="I40" s="174"/>
      <c r="J40" s="95"/>
      <c r="K40" s="101"/>
      <c r="L40" s="105"/>
      <c r="M40" s="175"/>
      <c r="N40" s="170"/>
      <c r="O40" s="170"/>
      <c r="P40" s="170"/>
      <c r="Q40" s="171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ht="112.5" customHeight="1" thickBot="1">
      <c r="A41" s="15" t="s">
        <v>142</v>
      </c>
      <c r="B41" s="224" t="s">
        <v>143</v>
      </c>
      <c r="C41" s="221"/>
      <c r="D41" s="222"/>
      <c r="E41" s="102">
        <v>1</v>
      </c>
      <c r="F41" s="117"/>
      <c r="G41" s="168"/>
      <c r="H41" s="104"/>
      <c r="I41" s="174"/>
      <c r="J41" s="95"/>
      <c r="K41" s="101"/>
      <c r="L41" s="105"/>
      <c r="M41" s="176"/>
      <c r="N41" s="170"/>
      <c r="O41" s="170"/>
      <c r="P41" s="170"/>
      <c r="Q41" s="171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102.75" customHeight="1" thickBot="1">
      <c r="A42" s="3" t="s">
        <v>144</v>
      </c>
      <c r="B42" s="227" t="s">
        <v>145</v>
      </c>
      <c r="C42" s="227"/>
      <c r="D42" s="227"/>
      <c r="E42" s="103">
        <v>2</v>
      </c>
      <c r="F42" s="95"/>
      <c r="G42" s="95"/>
      <c r="H42" s="104"/>
      <c r="I42" s="95"/>
      <c r="J42" s="95"/>
      <c r="K42" s="101"/>
      <c r="L42" s="101"/>
      <c r="M42" s="104"/>
      <c r="N42" s="103"/>
      <c r="O42" s="103"/>
      <c r="P42" s="103"/>
      <c r="Q42" s="160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ht="74.25" customHeight="1" thickBot="1">
      <c r="A43" s="3" t="s">
        <v>146</v>
      </c>
      <c r="B43" s="227" t="s">
        <v>147</v>
      </c>
      <c r="C43" s="227"/>
      <c r="D43" s="227"/>
      <c r="E43" s="103">
        <v>1</v>
      </c>
      <c r="F43" s="95"/>
      <c r="G43" s="95"/>
      <c r="H43" s="104"/>
      <c r="I43" s="95"/>
      <c r="J43" s="95"/>
      <c r="K43" s="101"/>
      <c r="L43" s="105"/>
      <c r="M43" s="104"/>
      <c r="N43" s="103"/>
      <c r="O43" s="103"/>
      <c r="P43" s="103"/>
      <c r="Q43" s="160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92.25" customHeight="1" thickBot="1">
      <c r="A44" s="3" t="s">
        <v>148</v>
      </c>
      <c r="B44" s="227" t="s">
        <v>149</v>
      </c>
      <c r="C44" s="227"/>
      <c r="D44" s="227"/>
      <c r="E44" s="103">
        <v>2</v>
      </c>
      <c r="F44" s="95"/>
      <c r="G44" s="95"/>
      <c r="H44" s="104"/>
      <c r="I44" s="95"/>
      <c r="J44" s="95"/>
      <c r="K44" s="101"/>
      <c r="L44" s="105"/>
      <c r="M44" s="104"/>
      <c r="N44" s="103"/>
      <c r="O44" s="103"/>
      <c r="P44" s="103"/>
      <c r="Q44" s="160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ht="15">
      <c r="A45" s="3"/>
      <c r="B45" s="188"/>
      <c r="C45" s="188"/>
      <c r="D45" s="188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ht="15">
      <c r="A46" s="3"/>
      <c r="B46" s="188"/>
      <c r="C46" s="188"/>
      <c r="D46" s="188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ht="15">
      <c r="A47" s="3"/>
      <c r="B47" s="188"/>
      <c r="C47" s="188"/>
      <c r="D47" s="188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ht="15">
      <c r="A48" s="3"/>
      <c r="B48" s="188"/>
      <c r="C48" s="188"/>
      <c r="D48" s="188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15">
      <c r="A49" s="3"/>
      <c r="B49" s="188"/>
      <c r="C49" s="188"/>
      <c r="D49" s="188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15">
      <c r="A50" s="3"/>
      <c r="B50" s="188"/>
      <c r="C50" s="188"/>
      <c r="D50" s="188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5">
      <c r="A51" s="3"/>
      <c r="B51" s="188"/>
      <c r="C51" s="188"/>
      <c r="D51" s="188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15">
      <c r="A52" s="3"/>
      <c r="B52" s="188"/>
      <c r="C52" s="188"/>
      <c r="D52" s="188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ht="15">
      <c r="A53" s="3"/>
      <c r="B53" s="188"/>
      <c r="C53" s="188"/>
      <c r="D53" s="188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27" ht="15">
      <c r="A54" s="3"/>
      <c r="B54" s="188"/>
      <c r="C54" s="188"/>
      <c r="D54" s="188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">
      <c r="A55" s="3"/>
      <c r="B55" s="188"/>
      <c r="C55" s="188"/>
      <c r="D55" s="188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">
      <c r="A56" s="3"/>
      <c r="B56" s="188"/>
      <c r="C56" s="188"/>
      <c r="D56" s="188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">
      <c r="A57" s="3"/>
      <c r="B57" s="188"/>
      <c r="C57" s="188"/>
      <c r="D57" s="188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">
      <c r="A58" s="3"/>
      <c r="B58" s="188"/>
      <c r="C58" s="188"/>
      <c r="D58" s="188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5">
      <c r="A59" s="3"/>
      <c r="B59" s="188"/>
      <c r="C59" s="188"/>
      <c r="D59" s="188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5">
      <c r="A60" s="4"/>
      <c r="B60" s="196"/>
      <c r="C60" s="196"/>
      <c r="D60" s="196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">
      <c r="A61" s="4"/>
      <c r="B61" s="196"/>
      <c r="C61" s="196"/>
      <c r="D61" s="19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</sheetData>
  <sheetProtection/>
  <mergeCells count="44">
    <mergeCell ref="A4:A14"/>
    <mergeCell ref="B1:L1"/>
    <mergeCell ref="C2:E2"/>
    <mergeCell ref="F2:G2"/>
    <mergeCell ref="H2:I2"/>
    <mergeCell ref="J2:K2"/>
    <mergeCell ref="B59:D59"/>
    <mergeCell ref="B60:D60"/>
    <mergeCell ref="B61:D61"/>
    <mergeCell ref="B47:D47"/>
    <mergeCell ref="B48:D48"/>
    <mergeCell ref="B49:D49"/>
    <mergeCell ref="B50:D50"/>
    <mergeCell ref="B51:D51"/>
    <mergeCell ref="B56:D56"/>
    <mergeCell ref="B57:D57"/>
    <mergeCell ref="V2:AA2"/>
    <mergeCell ref="N2:O2"/>
    <mergeCell ref="B46:D46"/>
    <mergeCell ref="P2:Q2"/>
    <mergeCell ref="B42:D42"/>
    <mergeCell ref="B44:D44"/>
    <mergeCell ref="B28:D28"/>
    <mergeCell ref="B37:D37"/>
    <mergeCell ref="B38:D38"/>
    <mergeCell ref="B58:D58"/>
    <mergeCell ref="B52:D52"/>
    <mergeCell ref="B53:D53"/>
    <mergeCell ref="B39:D39"/>
    <mergeCell ref="B40:D40"/>
    <mergeCell ref="B41:D41"/>
    <mergeCell ref="B43:D43"/>
    <mergeCell ref="B54:D54"/>
    <mergeCell ref="B55:D55"/>
    <mergeCell ref="B45:D45"/>
    <mergeCell ref="A17:A27"/>
    <mergeCell ref="B33:D33"/>
    <mergeCell ref="B34:D34"/>
    <mergeCell ref="B35:D35"/>
    <mergeCell ref="B36:D36"/>
    <mergeCell ref="B30:D30"/>
    <mergeCell ref="B31:D31"/>
    <mergeCell ref="B32:D32"/>
    <mergeCell ref="B29:D29"/>
  </mergeCells>
  <printOptions/>
  <pageMargins left="0.7" right="0.7" top="0.75" bottom="0.75" header="0.3" footer="0.3"/>
  <pageSetup horizontalDpi="600" verticalDpi="600" orientation="portrait" paperSize="9" scale="44" r:id="rId1"/>
  <rowBreaks count="1" manualBreakCount="1">
    <brk id="27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workbookViewId="0" topLeftCell="A1">
      <selection activeCell="A4" sqref="A4:A14"/>
    </sheetView>
  </sheetViews>
  <sheetFormatPr defaultColWidth="9.140625" defaultRowHeight="15"/>
  <cols>
    <col min="1" max="1" width="9.140625" style="4" customWidth="1"/>
    <col min="2" max="2" width="28.57421875" style="4" customWidth="1"/>
    <col min="3" max="3" width="11.00390625" style="4" customWidth="1"/>
    <col min="4" max="16" width="9.140625" style="4" customWidth="1"/>
    <col min="17" max="17" width="14.28125" style="4" customWidth="1"/>
    <col min="18" max="18" width="10.140625" style="4" bestFit="1" customWidth="1"/>
    <col min="19" max="22" width="9.140625" style="4" customWidth="1"/>
    <col min="23" max="23" width="11.57421875" style="4" bestFit="1" customWidth="1"/>
    <col min="24" max="24" width="9.140625" style="4" customWidth="1"/>
    <col min="25" max="25" width="11.57421875" style="4" bestFit="1" customWidth="1"/>
    <col min="26" max="26" width="9.140625" style="4" customWidth="1"/>
    <col min="27" max="27" width="11.57421875" style="4" bestFit="1" customWidth="1"/>
    <col min="28" max="16384" width="9.140625" style="4" customWidth="1"/>
  </cols>
  <sheetData>
    <row r="1" spans="2:12" ht="15">
      <c r="B1" s="196" t="s">
        <v>285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3:27" ht="109.5" customHeight="1">
      <c r="C2" s="196" t="s">
        <v>36</v>
      </c>
      <c r="D2" s="196"/>
      <c r="E2" s="196"/>
      <c r="F2" s="196" t="s">
        <v>35</v>
      </c>
      <c r="G2" s="196"/>
      <c r="H2" s="196" t="s">
        <v>34</v>
      </c>
      <c r="I2" s="196"/>
      <c r="J2" s="196" t="s">
        <v>33</v>
      </c>
      <c r="K2" s="196"/>
      <c r="L2" s="200" t="s">
        <v>32</v>
      </c>
      <c r="M2" s="201"/>
      <c r="N2" s="196" t="s">
        <v>31</v>
      </c>
      <c r="O2" s="196"/>
      <c r="P2" s="196" t="s">
        <v>30</v>
      </c>
      <c r="Q2" s="196"/>
      <c r="R2" s="4" t="s">
        <v>29</v>
      </c>
      <c r="S2" s="4" t="s">
        <v>28</v>
      </c>
      <c r="T2" s="4" t="s">
        <v>27</v>
      </c>
      <c r="U2" s="4" t="s">
        <v>26</v>
      </c>
      <c r="V2" s="196" t="s">
        <v>25</v>
      </c>
      <c r="W2" s="196"/>
      <c r="X2" s="196"/>
      <c r="Y2" s="196"/>
      <c r="Z2" s="196"/>
      <c r="AA2" s="196"/>
    </row>
    <row r="3" spans="1:27" ht="135" customHeight="1">
      <c r="A3" s="45"/>
      <c r="C3" s="4" t="s">
        <v>24</v>
      </c>
      <c r="D3" s="4" t="s">
        <v>23</v>
      </c>
      <c r="E3" s="4" t="s">
        <v>22</v>
      </c>
      <c r="F3" s="4" t="s">
        <v>18</v>
      </c>
      <c r="G3" s="4" t="s">
        <v>21</v>
      </c>
      <c r="H3" s="4" t="s">
        <v>18</v>
      </c>
      <c r="I3" s="4" t="s">
        <v>21</v>
      </c>
      <c r="J3" s="4" t="s">
        <v>18</v>
      </c>
      <c r="K3" s="4" t="s">
        <v>21</v>
      </c>
      <c r="L3" s="4" t="s">
        <v>18</v>
      </c>
      <c r="M3" s="4" t="s">
        <v>21</v>
      </c>
      <c r="N3" s="4" t="s">
        <v>18</v>
      </c>
      <c r="O3" s="4" t="s">
        <v>21</v>
      </c>
      <c r="P3" s="4" t="s">
        <v>18</v>
      </c>
      <c r="Q3" s="4" t="s">
        <v>21</v>
      </c>
      <c r="V3" s="4" t="s">
        <v>18</v>
      </c>
      <c r="W3" s="4" t="s">
        <v>20</v>
      </c>
      <c r="X3" s="4" t="s">
        <v>18</v>
      </c>
      <c r="Y3" s="4" t="s">
        <v>19</v>
      </c>
      <c r="Z3" s="4" t="s">
        <v>18</v>
      </c>
      <c r="AA3" s="4" t="s">
        <v>17</v>
      </c>
    </row>
    <row r="4" spans="1:27" s="159" customFormat="1" ht="26.25" customHeight="1">
      <c r="A4" s="211" t="s">
        <v>286</v>
      </c>
      <c r="B4" s="160" t="s">
        <v>74</v>
      </c>
      <c r="E4" s="159" t="e">
        <f aca="true" t="shared" si="0" ref="E4:E12">D4/C4</f>
        <v>#DIV/0!</v>
      </c>
      <c r="G4" s="159" t="e">
        <f aca="true" t="shared" si="1" ref="G4:G12">F4/D4</f>
        <v>#DIV/0!</v>
      </c>
      <c r="I4" s="159" t="e">
        <f aca="true" t="shared" si="2" ref="I4:I12">H4/D4</f>
        <v>#DIV/0!</v>
      </c>
      <c r="K4" s="159" t="e">
        <f aca="true" t="shared" si="3" ref="K4:K12">J4/D4</f>
        <v>#DIV/0!</v>
      </c>
      <c r="M4" s="159" t="e">
        <f aca="true" t="shared" si="4" ref="M4:M12">L4/D4</f>
        <v>#DIV/0!</v>
      </c>
      <c r="O4" s="159" t="e">
        <f aca="true" t="shared" si="5" ref="O4:O11">N4/D4</f>
        <v>#DIV/0!</v>
      </c>
      <c r="Q4" s="159" t="e">
        <f aca="true" t="shared" si="6" ref="Q4:Q11">P4/D4</f>
        <v>#DIV/0!</v>
      </c>
      <c r="R4" s="159" t="e">
        <f aca="true" t="shared" si="7" ref="R4:R12">I4+K4+M4</f>
        <v>#DIV/0!</v>
      </c>
      <c r="S4" s="159" t="e">
        <f aca="true" t="shared" si="8" ref="S4:S12">K4+M4</f>
        <v>#DIV/0!</v>
      </c>
      <c r="W4" s="159" t="e">
        <f aca="true" t="shared" si="9" ref="W4:W11">V4/D4</f>
        <v>#DIV/0!</v>
      </c>
      <c r="Y4" s="159" t="e">
        <f aca="true" t="shared" si="10" ref="Y4:Y11">X4/D4</f>
        <v>#DIV/0!</v>
      </c>
      <c r="AA4" s="159" t="e">
        <f aca="true" t="shared" si="11" ref="AA4:AA11">Z4/D4</f>
        <v>#DIV/0!</v>
      </c>
    </row>
    <row r="5" spans="1:27" s="159" customFormat="1" ht="26.25" customHeight="1">
      <c r="A5" s="212"/>
      <c r="B5" s="160" t="s">
        <v>75</v>
      </c>
      <c r="E5" s="159" t="e">
        <f t="shared" si="0"/>
        <v>#DIV/0!</v>
      </c>
      <c r="G5" s="159" t="e">
        <f t="shared" si="1"/>
        <v>#DIV/0!</v>
      </c>
      <c r="I5" s="159" t="e">
        <f t="shared" si="2"/>
        <v>#DIV/0!</v>
      </c>
      <c r="K5" s="159" t="e">
        <f t="shared" si="3"/>
        <v>#DIV/0!</v>
      </c>
      <c r="M5" s="159" t="e">
        <f t="shared" si="4"/>
        <v>#DIV/0!</v>
      </c>
      <c r="O5" s="159" t="e">
        <f t="shared" si="5"/>
        <v>#DIV/0!</v>
      </c>
      <c r="Q5" s="159" t="e">
        <f t="shared" si="6"/>
        <v>#DIV/0!</v>
      </c>
      <c r="R5" s="159" t="e">
        <f t="shared" si="7"/>
        <v>#DIV/0!</v>
      </c>
      <c r="S5" s="159" t="e">
        <f t="shared" si="8"/>
        <v>#DIV/0!</v>
      </c>
      <c r="W5" s="159" t="e">
        <f t="shared" si="9"/>
        <v>#DIV/0!</v>
      </c>
      <c r="Y5" s="159" t="e">
        <f t="shared" si="10"/>
        <v>#DIV/0!</v>
      </c>
      <c r="AA5" s="159" t="e">
        <f t="shared" si="11"/>
        <v>#DIV/0!</v>
      </c>
    </row>
    <row r="6" spans="1:27" s="159" customFormat="1" ht="26.25" customHeight="1">
      <c r="A6" s="212"/>
      <c r="B6" s="160" t="s">
        <v>76</v>
      </c>
      <c r="E6" s="159" t="e">
        <f t="shared" si="0"/>
        <v>#DIV/0!</v>
      </c>
      <c r="G6" s="159" t="e">
        <f t="shared" si="1"/>
        <v>#DIV/0!</v>
      </c>
      <c r="I6" s="159" t="e">
        <f t="shared" si="2"/>
        <v>#DIV/0!</v>
      </c>
      <c r="K6" s="159" t="e">
        <f t="shared" si="3"/>
        <v>#DIV/0!</v>
      </c>
      <c r="M6" s="159" t="e">
        <f t="shared" si="4"/>
        <v>#DIV/0!</v>
      </c>
      <c r="O6" s="159" t="e">
        <f t="shared" si="5"/>
        <v>#DIV/0!</v>
      </c>
      <c r="Q6" s="159" t="e">
        <f t="shared" si="6"/>
        <v>#DIV/0!</v>
      </c>
      <c r="R6" s="159" t="e">
        <f t="shared" si="7"/>
        <v>#DIV/0!</v>
      </c>
      <c r="S6" s="159" t="e">
        <f t="shared" si="8"/>
        <v>#DIV/0!</v>
      </c>
      <c r="W6" s="159" t="e">
        <f t="shared" si="9"/>
        <v>#DIV/0!</v>
      </c>
      <c r="Y6" s="159" t="e">
        <f t="shared" si="10"/>
        <v>#DIV/0!</v>
      </c>
      <c r="AA6" s="159" t="e">
        <f t="shared" si="11"/>
        <v>#DIV/0!</v>
      </c>
    </row>
    <row r="7" spans="1:27" s="159" customFormat="1" ht="26.25" customHeight="1">
      <c r="A7" s="212"/>
      <c r="B7" s="160" t="s">
        <v>15</v>
      </c>
      <c r="E7" s="159" t="e">
        <f t="shared" si="0"/>
        <v>#DIV/0!</v>
      </c>
      <c r="G7" s="159" t="e">
        <f t="shared" si="1"/>
        <v>#DIV/0!</v>
      </c>
      <c r="I7" s="159" t="e">
        <f t="shared" si="2"/>
        <v>#DIV/0!</v>
      </c>
      <c r="K7" s="159" t="e">
        <f t="shared" si="3"/>
        <v>#DIV/0!</v>
      </c>
      <c r="M7" s="159" t="e">
        <f t="shared" si="4"/>
        <v>#DIV/0!</v>
      </c>
      <c r="O7" s="159" t="e">
        <f t="shared" si="5"/>
        <v>#DIV/0!</v>
      </c>
      <c r="Q7" s="159" t="e">
        <f t="shared" si="6"/>
        <v>#DIV/0!</v>
      </c>
      <c r="R7" s="159" t="e">
        <f t="shared" si="7"/>
        <v>#DIV/0!</v>
      </c>
      <c r="S7" s="159" t="e">
        <f t="shared" si="8"/>
        <v>#DIV/0!</v>
      </c>
      <c r="W7" s="159" t="e">
        <f t="shared" si="9"/>
        <v>#DIV/0!</v>
      </c>
      <c r="Y7" s="159" t="e">
        <f t="shared" si="10"/>
        <v>#DIV/0!</v>
      </c>
      <c r="AA7" s="159" t="e">
        <f t="shared" si="11"/>
        <v>#DIV/0!</v>
      </c>
    </row>
    <row r="8" spans="1:27" s="159" customFormat="1" ht="26.25" customHeight="1">
      <c r="A8" s="212"/>
      <c r="B8" s="160" t="s">
        <v>13</v>
      </c>
      <c r="E8" s="159" t="e">
        <f t="shared" si="0"/>
        <v>#DIV/0!</v>
      </c>
      <c r="F8" s="159">
        <v>0</v>
      </c>
      <c r="G8" s="159" t="e">
        <f t="shared" si="1"/>
        <v>#DIV/0!</v>
      </c>
      <c r="I8" s="159" t="e">
        <f t="shared" si="2"/>
        <v>#DIV/0!</v>
      </c>
      <c r="K8" s="159" t="e">
        <f t="shared" si="3"/>
        <v>#DIV/0!</v>
      </c>
      <c r="M8" s="159" t="e">
        <f t="shared" si="4"/>
        <v>#DIV/0!</v>
      </c>
      <c r="N8" s="159">
        <v>0</v>
      </c>
      <c r="O8" s="159" t="e">
        <f t="shared" si="5"/>
        <v>#DIV/0!</v>
      </c>
      <c r="Q8" s="159" t="e">
        <f t="shared" si="6"/>
        <v>#DIV/0!</v>
      </c>
      <c r="R8" s="159" t="e">
        <f t="shared" si="7"/>
        <v>#DIV/0!</v>
      </c>
      <c r="S8" s="159" t="e">
        <f t="shared" si="8"/>
        <v>#DIV/0!</v>
      </c>
      <c r="W8" s="159" t="e">
        <f t="shared" si="9"/>
        <v>#DIV/0!</v>
      </c>
      <c r="Y8" s="159" t="e">
        <f t="shared" si="10"/>
        <v>#DIV/0!</v>
      </c>
      <c r="AA8" s="159" t="e">
        <f t="shared" si="11"/>
        <v>#DIV/0!</v>
      </c>
    </row>
    <row r="9" spans="1:27" s="159" customFormat="1" ht="26.25" customHeight="1">
      <c r="A9" s="212"/>
      <c r="B9" s="160" t="s">
        <v>14</v>
      </c>
      <c r="E9" s="159" t="e">
        <f t="shared" si="0"/>
        <v>#DIV/0!</v>
      </c>
      <c r="F9" s="159">
        <v>0</v>
      </c>
      <c r="G9" s="159" t="e">
        <f t="shared" si="1"/>
        <v>#DIV/0!</v>
      </c>
      <c r="I9" s="159" t="e">
        <f t="shared" si="2"/>
        <v>#DIV/0!</v>
      </c>
      <c r="K9" s="159" t="e">
        <f t="shared" si="3"/>
        <v>#DIV/0!</v>
      </c>
      <c r="M9" s="159" t="e">
        <f t="shared" si="4"/>
        <v>#DIV/0!</v>
      </c>
      <c r="N9" s="159">
        <v>0</v>
      </c>
      <c r="O9" s="159" t="e">
        <f t="shared" si="5"/>
        <v>#DIV/0!</v>
      </c>
      <c r="Q9" s="159" t="e">
        <f t="shared" si="6"/>
        <v>#DIV/0!</v>
      </c>
      <c r="R9" s="159" t="e">
        <f t="shared" si="7"/>
        <v>#DIV/0!</v>
      </c>
      <c r="S9" s="159" t="e">
        <f t="shared" si="8"/>
        <v>#DIV/0!</v>
      </c>
      <c r="W9" s="159" t="e">
        <f t="shared" si="9"/>
        <v>#DIV/0!</v>
      </c>
      <c r="Y9" s="159" t="e">
        <f t="shared" si="10"/>
        <v>#DIV/0!</v>
      </c>
      <c r="AA9" s="159" t="e">
        <f t="shared" si="11"/>
        <v>#DIV/0!</v>
      </c>
    </row>
    <row r="10" spans="1:27" s="159" customFormat="1" ht="26.25" customHeight="1">
      <c r="A10" s="212"/>
      <c r="B10" s="160" t="s">
        <v>11</v>
      </c>
      <c r="E10" s="159" t="e">
        <f t="shared" si="0"/>
        <v>#DIV/0!</v>
      </c>
      <c r="F10" s="159">
        <v>0</v>
      </c>
      <c r="G10" s="159" t="e">
        <f t="shared" si="1"/>
        <v>#DIV/0!</v>
      </c>
      <c r="I10" s="159" t="e">
        <f t="shared" si="2"/>
        <v>#DIV/0!</v>
      </c>
      <c r="K10" s="159" t="e">
        <f t="shared" si="3"/>
        <v>#DIV/0!</v>
      </c>
      <c r="M10" s="159" t="e">
        <f t="shared" si="4"/>
        <v>#DIV/0!</v>
      </c>
      <c r="N10" s="159">
        <v>0</v>
      </c>
      <c r="O10" s="159" t="e">
        <f t="shared" si="5"/>
        <v>#DIV/0!</v>
      </c>
      <c r="Q10" s="159" t="e">
        <f t="shared" si="6"/>
        <v>#DIV/0!</v>
      </c>
      <c r="R10" s="159" t="e">
        <f t="shared" si="7"/>
        <v>#DIV/0!</v>
      </c>
      <c r="S10" s="159" t="e">
        <f t="shared" si="8"/>
        <v>#DIV/0!</v>
      </c>
      <c r="V10" s="159">
        <v>0</v>
      </c>
      <c r="W10" s="159" t="e">
        <f t="shared" si="9"/>
        <v>#DIV/0!</v>
      </c>
      <c r="Y10" s="159" t="e">
        <f t="shared" si="10"/>
        <v>#DIV/0!</v>
      </c>
      <c r="AA10" s="159" t="e">
        <f t="shared" si="11"/>
        <v>#DIV/0!</v>
      </c>
    </row>
    <row r="11" spans="1:27" s="159" customFormat="1" ht="26.25" customHeight="1">
      <c r="A11" s="212"/>
      <c r="B11" s="160" t="s">
        <v>12</v>
      </c>
      <c r="E11" s="159" t="e">
        <f t="shared" si="0"/>
        <v>#DIV/0!</v>
      </c>
      <c r="F11" s="159">
        <v>0</v>
      </c>
      <c r="G11" s="159" t="e">
        <f t="shared" si="1"/>
        <v>#DIV/0!</v>
      </c>
      <c r="I11" s="159" t="e">
        <f t="shared" si="2"/>
        <v>#DIV/0!</v>
      </c>
      <c r="K11" s="159" t="e">
        <f t="shared" si="3"/>
        <v>#DIV/0!</v>
      </c>
      <c r="M11" s="159" t="e">
        <f t="shared" si="4"/>
        <v>#DIV/0!</v>
      </c>
      <c r="N11" s="159">
        <v>0</v>
      </c>
      <c r="O11" s="159" t="e">
        <f t="shared" si="5"/>
        <v>#DIV/0!</v>
      </c>
      <c r="Q11" s="159" t="e">
        <f t="shared" si="6"/>
        <v>#DIV/0!</v>
      </c>
      <c r="R11" s="159" t="e">
        <f t="shared" si="7"/>
        <v>#DIV/0!</v>
      </c>
      <c r="S11" s="159" t="e">
        <f t="shared" si="8"/>
        <v>#DIV/0!</v>
      </c>
      <c r="V11" s="159">
        <v>0</v>
      </c>
      <c r="W11" s="159" t="e">
        <f t="shared" si="9"/>
        <v>#DIV/0!</v>
      </c>
      <c r="Y11" s="159" t="e">
        <f t="shared" si="10"/>
        <v>#DIV/0!</v>
      </c>
      <c r="AA11" s="159" t="e">
        <f t="shared" si="11"/>
        <v>#DIV/0!</v>
      </c>
    </row>
    <row r="12" spans="1:27" s="159" customFormat="1" ht="26.25" customHeight="1">
      <c r="A12" s="212"/>
      <c r="B12" s="88" t="s">
        <v>8</v>
      </c>
      <c r="C12" s="159">
        <f>SUM(C4:C11)</f>
        <v>0</v>
      </c>
      <c r="D12" s="159">
        <f>SUM(D4:D11)</f>
        <v>0</v>
      </c>
      <c r="E12" s="159" t="e">
        <f t="shared" si="0"/>
        <v>#DIV/0!</v>
      </c>
      <c r="F12" s="159">
        <f>SUM(F4:F11)</f>
        <v>0</v>
      </c>
      <c r="G12" s="159" t="e">
        <f t="shared" si="1"/>
        <v>#DIV/0!</v>
      </c>
      <c r="H12" s="159">
        <f>SUM(H4:H11)</f>
        <v>0</v>
      </c>
      <c r="I12" s="159" t="e">
        <f t="shared" si="2"/>
        <v>#DIV/0!</v>
      </c>
      <c r="J12" s="159">
        <f>SUM(J4:J11)</f>
        <v>0</v>
      </c>
      <c r="K12" s="159" t="e">
        <f t="shared" si="3"/>
        <v>#DIV/0!</v>
      </c>
      <c r="L12" s="159">
        <f>SUM(L4:L11)</f>
        <v>0</v>
      </c>
      <c r="M12" s="159" t="e">
        <f t="shared" si="4"/>
        <v>#DIV/0!</v>
      </c>
      <c r="N12" s="159" t="s">
        <v>5</v>
      </c>
      <c r="O12" s="159" t="s">
        <v>5</v>
      </c>
      <c r="P12" s="159" t="s">
        <v>5</v>
      </c>
      <c r="Q12" s="159" t="s">
        <v>5</v>
      </c>
      <c r="R12" s="159" t="e">
        <f t="shared" si="7"/>
        <v>#DIV/0!</v>
      </c>
      <c r="S12" s="159" t="e">
        <f t="shared" si="8"/>
        <v>#DIV/0!</v>
      </c>
      <c r="V12" s="159" t="s">
        <v>6</v>
      </c>
      <c r="W12" s="159" t="s">
        <v>5</v>
      </c>
      <c r="X12" s="159" t="s">
        <v>5</v>
      </c>
      <c r="Y12" s="159" t="s">
        <v>5</v>
      </c>
      <c r="Z12" s="159" t="s">
        <v>5</v>
      </c>
      <c r="AA12" s="159" t="s">
        <v>5</v>
      </c>
    </row>
    <row r="13" spans="1:2" s="159" customFormat="1" ht="26.25" customHeight="1">
      <c r="A13" s="212"/>
      <c r="B13" s="88" t="s">
        <v>7</v>
      </c>
    </row>
    <row r="14" spans="1:2" s="159" customFormat="1" ht="26.25" customHeight="1">
      <c r="A14" s="213"/>
      <c r="B14" s="88" t="s">
        <v>0</v>
      </c>
    </row>
    <row r="15" s="159" customFormat="1" ht="24" customHeight="1">
      <c r="A15" s="161"/>
    </row>
    <row r="16" spans="1:27" s="40" customFormat="1" ht="17.25">
      <c r="A16" s="233" t="s">
        <v>105</v>
      </c>
      <c r="B16" s="39" t="s">
        <v>74</v>
      </c>
      <c r="C16" s="136">
        <v>56</v>
      </c>
      <c r="D16" s="136">
        <v>11</v>
      </c>
      <c r="E16" s="139">
        <v>0.1964</v>
      </c>
      <c r="F16" s="136">
        <v>0</v>
      </c>
      <c r="G16" s="136">
        <v>0</v>
      </c>
      <c r="H16" s="136">
        <v>3</v>
      </c>
      <c r="I16" s="139">
        <v>0.2727</v>
      </c>
      <c r="J16" s="136">
        <v>6</v>
      </c>
      <c r="K16" s="139">
        <v>0.5455</v>
      </c>
      <c r="L16" s="136">
        <v>2</v>
      </c>
      <c r="M16" s="139">
        <v>0.1818</v>
      </c>
      <c r="N16" s="136">
        <v>0</v>
      </c>
      <c r="O16" s="136">
        <v>0</v>
      </c>
      <c r="P16" s="136">
        <v>0</v>
      </c>
      <c r="Q16" s="136">
        <v>0</v>
      </c>
      <c r="R16" s="143">
        <v>1</v>
      </c>
      <c r="S16" s="139">
        <v>0.7273</v>
      </c>
      <c r="T16" s="136">
        <v>24.27</v>
      </c>
      <c r="U16" s="136">
        <v>3.91</v>
      </c>
      <c r="V16" s="136">
        <v>1</v>
      </c>
      <c r="W16" s="141">
        <v>0.0909</v>
      </c>
      <c r="X16" s="136">
        <v>9</v>
      </c>
      <c r="Y16" s="139">
        <v>0.8182</v>
      </c>
      <c r="Z16" s="136">
        <v>1</v>
      </c>
      <c r="AA16" s="139">
        <v>0.0909</v>
      </c>
    </row>
    <row r="17" spans="1:27" s="40" customFormat="1" ht="17.25">
      <c r="A17" s="212"/>
      <c r="B17" s="39" t="s">
        <v>75</v>
      </c>
      <c r="C17" s="136">
        <v>45</v>
      </c>
      <c r="D17" s="136">
        <v>32</v>
      </c>
      <c r="E17" s="139">
        <f>D17/C17</f>
        <v>0.7111111111111111</v>
      </c>
      <c r="F17" s="136">
        <v>0</v>
      </c>
      <c r="G17" s="139">
        <f>F17/D17</f>
        <v>0</v>
      </c>
      <c r="H17" s="136">
        <v>14</v>
      </c>
      <c r="I17" s="139">
        <f>H17/D17</f>
        <v>0.4375</v>
      </c>
      <c r="J17" s="136">
        <v>14</v>
      </c>
      <c r="K17" s="139">
        <f>J17/D17</f>
        <v>0.4375</v>
      </c>
      <c r="L17" s="136">
        <v>4</v>
      </c>
      <c r="M17" s="139">
        <f>L17/D17</f>
        <v>0.125</v>
      </c>
      <c r="N17" s="136">
        <v>2</v>
      </c>
      <c r="O17" s="139">
        <f>N17/D17</f>
        <v>0.0625</v>
      </c>
      <c r="P17" s="136">
        <v>1</v>
      </c>
      <c r="Q17" s="139">
        <f>P17/D17</f>
        <v>0.03125</v>
      </c>
      <c r="R17" s="139">
        <f>I17+K17+M17</f>
        <v>1</v>
      </c>
      <c r="S17" s="139">
        <f>K17+M17</f>
        <v>0.5625</v>
      </c>
      <c r="T17" s="136">
        <v>22.1</v>
      </c>
      <c r="U17" s="136">
        <v>3.7</v>
      </c>
      <c r="V17" s="136">
        <v>2</v>
      </c>
      <c r="W17" s="139">
        <f>V17/D17</f>
        <v>0.0625</v>
      </c>
      <c r="X17" s="136">
        <v>29</v>
      </c>
      <c r="Y17" s="139">
        <f>X17/D17</f>
        <v>0.90625</v>
      </c>
      <c r="Z17" s="136">
        <v>1</v>
      </c>
      <c r="AA17" s="139">
        <f>Z17/D17</f>
        <v>0.03125</v>
      </c>
    </row>
    <row r="18" spans="1:27" s="40" customFormat="1" ht="17.25">
      <c r="A18" s="212"/>
      <c r="B18" s="39" t="s">
        <v>76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</row>
    <row r="19" spans="1:27" s="40" customFormat="1" ht="17.25">
      <c r="A19" s="212"/>
      <c r="B19" s="39" t="s">
        <v>15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</row>
    <row r="20" spans="1:27" s="40" customFormat="1" ht="17.25">
      <c r="A20" s="212"/>
      <c r="B20" s="39" t="s">
        <v>13</v>
      </c>
      <c r="C20" s="136">
        <v>5</v>
      </c>
      <c r="D20" s="136">
        <v>4</v>
      </c>
      <c r="E20" s="136">
        <v>83</v>
      </c>
      <c r="F20" s="136">
        <v>0</v>
      </c>
      <c r="G20" s="136">
        <v>0</v>
      </c>
      <c r="H20" s="136">
        <v>2</v>
      </c>
      <c r="I20" s="136">
        <v>50</v>
      </c>
      <c r="J20" s="136">
        <v>2</v>
      </c>
      <c r="K20" s="136">
        <v>50</v>
      </c>
      <c r="L20" s="136">
        <v>0</v>
      </c>
      <c r="M20" s="136">
        <v>0</v>
      </c>
      <c r="N20" s="136">
        <v>1</v>
      </c>
      <c r="O20" s="136">
        <v>25</v>
      </c>
      <c r="P20" s="136">
        <v>0</v>
      </c>
      <c r="Q20" s="136">
        <v>0</v>
      </c>
      <c r="R20" s="136">
        <v>100</v>
      </c>
      <c r="S20" s="136">
        <v>50</v>
      </c>
      <c r="T20" s="152">
        <v>17.5</v>
      </c>
      <c r="U20" s="153">
        <v>3.5</v>
      </c>
      <c r="V20" s="136">
        <v>0</v>
      </c>
      <c r="W20" s="136">
        <v>0</v>
      </c>
      <c r="X20" s="136">
        <v>4</v>
      </c>
      <c r="Y20" s="137">
        <v>100</v>
      </c>
      <c r="Z20" s="136">
        <v>0</v>
      </c>
      <c r="AA20" s="136">
        <v>0</v>
      </c>
    </row>
    <row r="21" spans="1:27" s="40" customFormat="1" ht="17.25">
      <c r="A21" s="212"/>
      <c r="B21" s="39" t="s">
        <v>14</v>
      </c>
      <c r="C21" s="136">
        <v>17</v>
      </c>
      <c r="D21" s="136">
        <v>14</v>
      </c>
      <c r="E21" s="139">
        <v>0.824</v>
      </c>
      <c r="F21" s="136">
        <v>1</v>
      </c>
      <c r="G21" s="141">
        <v>0.071</v>
      </c>
      <c r="H21" s="136">
        <v>8</v>
      </c>
      <c r="I21" s="139">
        <v>0.571</v>
      </c>
      <c r="J21" s="136">
        <v>4</v>
      </c>
      <c r="K21" s="139">
        <v>0.286</v>
      </c>
      <c r="L21" s="136">
        <v>1</v>
      </c>
      <c r="M21" s="139">
        <v>0.071</v>
      </c>
      <c r="N21" s="136">
        <v>0</v>
      </c>
      <c r="O21" s="136">
        <v>0</v>
      </c>
      <c r="P21" s="136">
        <v>0</v>
      </c>
      <c r="Q21" s="136">
        <v>0</v>
      </c>
      <c r="R21" s="139">
        <v>0.929</v>
      </c>
      <c r="S21" s="136">
        <v>64.3</v>
      </c>
      <c r="T21" s="136">
        <v>20.1</v>
      </c>
      <c r="U21" s="136">
        <v>3.4</v>
      </c>
      <c r="V21" s="136">
        <v>1</v>
      </c>
      <c r="W21" s="139">
        <v>0.071</v>
      </c>
      <c r="X21" s="136">
        <v>11</v>
      </c>
      <c r="Y21" s="139">
        <v>0.786</v>
      </c>
      <c r="Z21" s="136">
        <v>2</v>
      </c>
      <c r="AA21" s="139">
        <v>0.143</v>
      </c>
    </row>
    <row r="22" spans="1:27" s="40" customFormat="1" ht="17.25">
      <c r="A22" s="212"/>
      <c r="B22" s="39" t="s">
        <v>11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</row>
    <row r="23" spans="1:27" s="40" customFormat="1" ht="17.25">
      <c r="A23" s="212"/>
      <c r="B23" s="39" t="s">
        <v>12</v>
      </c>
      <c r="C23" s="136">
        <v>5</v>
      </c>
      <c r="D23" s="136">
        <v>5</v>
      </c>
      <c r="E23" s="143">
        <v>1</v>
      </c>
      <c r="F23" s="136">
        <v>0</v>
      </c>
      <c r="G23" s="143">
        <v>0</v>
      </c>
      <c r="H23" s="136">
        <v>2</v>
      </c>
      <c r="I23" s="143">
        <v>0.4</v>
      </c>
      <c r="J23" s="136">
        <v>3</v>
      </c>
      <c r="K23" s="143">
        <v>0.6</v>
      </c>
      <c r="L23" s="136">
        <v>0</v>
      </c>
      <c r="M23" s="143">
        <v>0</v>
      </c>
      <c r="N23" s="136">
        <v>0</v>
      </c>
      <c r="O23" s="143">
        <v>0</v>
      </c>
      <c r="P23" s="136">
        <v>0</v>
      </c>
      <c r="Q23" s="143">
        <v>0</v>
      </c>
      <c r="R23" s="143">
        <v>1</v>
      </c>
      <c r="S23" s="143">
        <v>0.6</v>
      </c>
      <c r="T23" s="136">
        <v>22.2</v>
      </c>
      <c r="U23" s="136">
        <v>3.6</v>
      </c>
      <c r="V23" s="136">
        <v>0</v>
      </c>
      <c r="W23" s="143">
        <v>0</v>
      </c>
      <c r="X23" s="136">
        <v>4</v>
      </c>
      <c r="Y23" s="143">
        <v>0.8</v>
      </c>
      <c r="Z23" s="136">
        <v>1</v>
      </c>
      <c r="AA23" s="143">
        <v>0.2</v>
      </c>
    </row>
    <row r="24" spans="1:27" s="89" customFormat="1" ht="17.25">
      <c r="A24" s="212"/>
      <c r="B24" s="88" t="s">
        <v>8</v>
      </c>
      <c r="C24" s="136"/>
      <c r="D24" s="136">
        <v>66</v>
      </c>
      <c r="E24" s="136"/>
      <c r="F24" s="136"/>
      <c r="G24" s="137">
        <v>1.5</v>
      </c>
      <c r="H24" s="136"/>
      <c r="I24" s="136">
        <v>43.9</v>
      </c>
      <c r="J24" s="136"/>
      <c r="K24" s="136">
        <v>43.9</v>
      </c>
      <c r="L24" s="136"/>
      <c r="M24" s="137">
        <v>10.6</v>
      </c>
      <c r="N24" s="136">
        <f>SUM(N16:N23)</f>
        <v>3</v>
      </c>
      <c r="O24" s="139">
        <f>N24/D24</f>
        <v>0.045454545454545456</v>
      </c>
      <c r="P24" s="136">
        <f>SUM(P16:P23)</f>
        <v>1</v>
      </c>
      <c r="Q24" s="139">
        <f>P24/D24</f>
        <v>0.015151515151515152</v>
      </c>
      <c r="R24" s="137">
        <f>I24+K24+M24</f>
        <v>98.39999999999999</v>
      </c>
      <c r="S24" s="140">
        <f>K24+M24</f>
        <v>54.5</v>
      </c>
      <c r="T24" s="136">
        <f>AVERAGE(T16:T23)</f>
        <v>21.234</v>
      </c>
      <c r="U24" s="136">
        <f>AVERAGE(U16:U23)</f>
        <v>3.622</v>
      </c>
      <c r="V24" s="136">
        <v>4</v>
      </c>
      <c r="W24" s="139">
        <f>V24/D24</f>
        <v>0.06060606060606061</v>
      </c>
      <c r="X24" s="136">
        <f>SUM(X16:X23)</f>
        <v>57</v>
      </c>
      <c r="Y24" s="139">
        <f>X24/D24</f>
        <v>0.8636363636363636</v>
      </c>
      <c r="Z24" s="136">
        <f>SUM(Z16:Z23)</f>
        <v>5</v>
      </c>
      <c r="AA24" s="139">
        <f>Z24/D24</f>
        <v>0.07575757575757576</v>
      </c>
    </row>
    <row r="25" spans="1:27" s="89" customFormat="1" ht="17.25">
      <c r="A25" s="212"/>
      <c r="B25" s="88" t="s">
        <v>7</v>
      </c>
      <c r="C25" s="136"/>
      <c r="D25" s="136">
        <v>7191</v>
      </c>
      <c r="E25" s="136"/>
      <c r="F25" s="136"/>
      <c r="G25" s="136">
        <v>5.2</v>
      </c>
      <c r="H25" s="136"/>
      <c r="I25" s="136">
        <v>39.7</v>
      </c>
      <c r="J25" s="136"/>
      <c r="K25" s="136">
        <v>47.3</v>
      </c>
      <c r="L25" s="136"/>
      <c r="M25" s="136">
        <v>7.8</v>
      </c>
      <c r="N25" s="136"/>
      <c r="O25" s="136"/>
      <c r="P25" s="136"/>
      <c r="Q25" s="136"/>
      <c r="R25" s="136">
        <f>I25+K25+M25</f>
        <v>94.8</v>
      </c>
      <c r="S25" s="136">
        <f>K25+M25</f>
        <v>55.099999999999994</v>
      </c>
      <c r="T25" s="136"/>
      <c r="U25" s="136"/>
      <c r="V25" s="136"/>
      <c r="W25" s="136"/>
      <c r="X25" s="136"/>
      <c r="Y25" s="136"/>
      <c r="Z25" s="136"/>
      <c r="AA25" s="136"/>
    </row>
    <row r="26" spans="1:27" s="89" customFormat="1" ht="17.25">
      <c r="A26" s="213"/>
      <c r="B26" s="88" t="s">
        <v>0</v>
      </c>
      <c r="C26" s="136"/>
      <c r="D26" s="136">
        <v>520734</v>
      </c>
      <c r="E26" s="136"/>
      <c r="F26" s="136"/>
      <c r="G26" s="136">
        <v>8.7</v>
      </c>
      <c r="H26" s="136"/>
      <c r="I26" s="136">
        <v>38.9</v>
      </c>
      <c r="J26" s="136"/>
      <c r="K26" s="136">
        <v>43.9</v>
      </c>
      <c r="L26" s="136"/>
      <c r="M26" s="136">
        <v>8.4</v>
      </c>
      <c r="N26" s="136"/>
      <c r="O26" s="136"/>
      <c r="P26" s="136"/>
      <c r="Q26" s="136"/>
      <c r="R26" s="136">
        <f>I26+K26+M26</f>
        <v>91.2</v>
      </c>
      <c r="S26" s="136">
        <f>K26+M26</f>
        <v>52.3</v>
      </c>
      <c r="T26" s="136"/>
      <c r="U26" s="136"/>
      <c r="V26" s="136"/>
      <c r="W26" s="136"/>
      <c r="X26" s="136"/>
      <c r="Y26" s="136"/>
      <c r="Z26" s="136"/>
      <c r="AA26" s="136"/>
    </row>
    <row r="27" spans="1:16" ht="78" customHeight="1" thickBot="1">
      <c r="A27" s="4" t="s">
        <v>37</v>
      </c>
      <c r="B27" s="196" t="s">
        <v>4</v>
      </c>
      <c r="C27" s="196"/>
      <c r="D27" s="196"/>
      <c r="E27" s="4" t="s">
        <v>3</v>
      </c>
      <c r="F27" s="4" t="s">
        <v>64</v>
      </c>
      <c r="G27" s="4" t="s">
        <v>57</v>
      </c>
      <c r="H27" s="4" t="s">
        <v>59</v>
      </c>
      <c r="I27" s="4" t="s">
        <v>73</v>
      </c>
      <c r="J27" s="4" t="s">
        <v>60</v>
      </c>
      <c r="K27" s="4" t="s">
        <v>61</v>
      </c>
      <c r="L27" s="4" t="s">
        <v>62</v>
      </c>
      <c r="M27" s="4" t="s">
        <v>63</v>
      </c>
      <c r="N27" s="4" t="s">
        <v>2</v>
      </c>
      <c r="O27" s="4" t="s">
        <v>1</v>
      </c>
      <c r="P27" s="4" t="s">
        <v>0</v>
      </c>
    </row>
    <row r="28" spans="1:16" ht="141.75" customHeight="1" thickBot="1">
      <c r="A28" s="64" t="s">
        <v>233</v>
      </c>
      <c r="B28" s="190" t="s">
        <v>151</v>
      </c>
      <c r="C28" s="190"/>
      <c r="D28" s="230"/>
      <c r="E28" s="20">
        <v>2</v>
      </c>
      <c r="F28" s="112"/>
      <c r="G28" s="95"/>
      <c r="H28" s="95"/>
      <c r="I28" s="117"/>
      <c r="J28" s="114"/>
      <c r="K28" s="114"/>
      <c r="L28" s="112"/>
      <c r="M28" s="163"/>
      <c r="N28" s="123"/>
      <c r="O28" s="20"/>
      <c r="P28" s="23"/>
    </row>
    <row r="29" spans="1:16" ht="33" customHeight="1" thickBot="1">
      <c r="A29" s="65" t="s">
        <v>150</v>
      </c>
      <c r="B29" s="190" t="s">
        <v>152</v>
      </c>
      <c r="C29" s="190"/>
      <c r="D29" s="230"/>
      <c r="E29" s="24">
        <v>1</v>
      </c>
      <c r="F29" s="116"/>
      <c r="G29" s="95"/>
      <c r="H29" s="95"/>
      <c r="I29" s="117"/>
      <c r="J29" s="114"/>
      <c r="K29" s="105"/>
      <c r="L29" s="116"/>
      <c r="M29" s="163"/>
      <c r="N29" s="123"/>
      <c r="O29" s="24"/>
      <c r="P29" s="17"/>
    </row>
    <row r="30" spans="1:16" ht="35.25" customHeight="1" thickBot="1">
      <c r="A30" s="26" t="s">
        <v>66</v>
      </c>
      <c r="B30" s="198"/>
      <c r="C30" s="198"/>
      <c r="D30" s="234"/>
      <c r="E30" s="24">
        <v>1</v>
      </c>
      <c r="F30" s="116"/>
      <c r="G30" s="95"/>
      <c r="H30" s="95"/>
      <c r="I30" s="117"/>
      <c r="J30" s="114"/>
      <c r="K30" s="101"/>
      <c r="L30" s="116"/>
      <c r="M30" s="163"/>
      <c r="N30" s="123"/>
      <c r="O30" s="24"/>
      <c r="P30" s="17"/>
    </row>
    <row r="31" spans="1:16" ht="36" customHeight="1" thickBot="1">
      <c r="A31" s="26" t="s">
        <v>67</v>
      </c>
      <c r="B31" s="198"/>
      <c r="C31" s="198"/>
      <c r="D31" s="234"/>
      <c r="E31" s="24">
        <v>2</v>
      </c>
      <c r="F31" s="116"/>
      <c r="G31" s="95"/>
      <c r="H31" s="95"/>
      <c r="I31" s="173"/>
      <c r="J31" s="114"/>
      <c r="K31" s="101"/>
      <c r="L31" s="116"/>
      <c r="M31" s="163"/>
      <c r="N31" s="123"/>
      <c r="O31" s="24"/>
      <c r="P31" s="17"/>
    </row>
    <row r="32" spans="1:16" ht="31.5" customHeight="1" thickBot="1">
      <c r="A32" s="26" t="s">
        <v>68</v>
      </c>
      <c r="B32" s="193"/>
      <c r="C32" s="193"/>
      <c r="D32" s="232"/>
      <c r="E32" s="24">
        <v>1</v>
      </c>
      <c r="F32" s="116"/>
      <c r="G32" s="95"/>
      <c r="H32" s="95"/>
      <c r="I32" s="114"/>
      <c r="J32" s="114"/>
      <c r="K32" s="101"/>
      <c r="L32" s="116"/>
      <c r="M32" s="163"/>
      <c r="N32" s="123"/>
      <c r="O32" s="24"/>
      <c r="P32" s="17"/>
    </row>
    <row r="33" spans="1:16" ht="96.75" customHeight="1" thickBot="1">
      <c r="A33" s="66" t="s">
        <v>69</v>
      </c>
      <c r="B33" s="228" t="s">
        <v>153</v>
      </c>
      <c r="C33" s="188"/>
      <c r="D33" s="188"/>
      <c r="E33" s="24">
        <v>2</v>
      </c>
      <c r="F33" s="116"/>
      <c r="G33" s="95"/>
      <c r="H33" s="95"/>
      <c r="I33" s="174"/>
      <c r="J33" s="114"/>
      <c r="K33" s="101"/>
      <c r="L33" s="116"/>
      <c r="M33" s="163"/>
      <c r="N33" s="123"/>
      <c r="O33" s="24"/>
      <c r="P33" s="17"/>
    </row>
    <row r="34" spans="1:16" ht="51.75" customHeight="1" thickBot="1">
      <c r="A34" s="67" t="s">
        <v>89</v>
      </c>
      <c r="B34" s="190" t="s">
        <v>154</v>
      </c>
      <c r="C34" s="190"/>
      <c r="D34" s="230"/>
      <c r="E34" s="24">
        <v>2</v>
      </c>
      <c r="F34" s="116"/>
      <c r="G34" s="95"/>
      <c r="H34" s="95"/>
      <c r="I34" s="174"/>
      <c r="J34" s="114"/>
      <c r="K34" s="101"/>
      <c r="L34" s="112"/>
      <c r="M34" s="163"/>
      <c r="N34" s="123"/>
      <c r="O34" s="24"/>
      <c r="P34" s="17"/>
    </row>
    <row r="35" spans="1:16" ht="42" customHeight="1" thickBot="1">
      <c r="A35" s="66" t="s">
        <v>70</v>
      </c>
      <c r="B35" s="198"/>
      <c r="C35" s="198"/>
      <c r="D35" s="234"/>
      <c r="E35" s="24">
        <v>2</v>
      </c>
      <c r="F35" s="116"/>
      <c r="G35" s="95"/>
      <c r="H35" s="95"/>
      <c r="I35" s="174"/>
      <c r="J35" s="114"/>
      <c r="K35" s="101"/>
      <c r="L35" s="116"/>
      <c r="M35" s="163"/>
      <c r="N35" s="123"/>
      <c r="O35" s="24"/>
      <c r="P35" s="17"/>
    </row>
    <row r="36" spans="1:16" ht="48.75" customHeight="1" thickBot="1">
      <c r="A36" s="67" t="s">
        <v>90</v>
      </c>
      <c r="B36" s="190" t="s">
        <v>155</v>
      </c>
      <c r="C36" s="190"/>
      <c r="D36" s="230"/>
      <c r="E36" s="24">
        <v>1</v>
      </c>
      <c r="F36" s="116"/>
      <c r="G36" s="95"/>
      <c r="H36" s="95"/>
      <c r="I36" s="174"/>
      <c r="J36" s="114"/>
      <c r="K36" s="101"/>
      <c r="L36" s="116"/>
      <c r="M36" s="163"/>
      <c r="N36" s="123"/>
      <c r="O36" s="24"/>
      <c r="P36" s="17"/>
    </row>
    <row r="37" spans="1:16" ht="59.25" customHeight="1" thickBot="1">
      <c r="A37" s="67" t="s">
        <v>91</v>
      </c>
      <c r="B37" s="198"/>
      <c r="C37" s="198"/>
      <c r="D37" s="234"/>
      <c r="E37" s="24">
        <v>2</v>
      </c>
      <c r="F37" s="116"/>
      <c r="G37" s="95"/>
      <c r="H37" s="95"/>
      <c r="I37" s="174"/>
      <c r="J37" s="114"/>
      <c r="K37" s="101"/>
      <c r="L37" s="116"/>
      <c r="M37" s="163"/>
      <c r="N37" s="123"/>
      <c r="O37" s="24"/>
      <c r="P37" s="17"/>
    </row>
    <row r="38" spans="1:16" ht="45" customHeight="1" thickBot="1">
      <c r="A38" s="66" t="s">
        <v>110</v>
      </c>
      <c r="B38" s="229" t="s">
        <v>157</v>
      </c>
      <c r="C38" s="190"/>
      <c r="D38" s="230"/>
      <c r="E38" s="24">
        <v>1</v>
      </c>
      <c r="F38" s="116"/>
      <c r="G38" s="95"/>
      <c r="H38" s="95"/>
      <c r="I38" s="174"/>
      <c r="J38" s="114"/>
      <c r="K38" s="101"/>
      <c r="L38" s="116"/>
      <c r="M38" s="163"/>
      <c r="N38" s="123"/>
      <c r="O38" s="24"/>
      <c r="P38" s="17"/>
    </row>
    <row r="39" spans="1:16" s="57" customFormat="1" ht="83.25" customHeight="1" thickBot="1">
      <c r="A39" s="66" t="s">
        <v>156</v>
      </c>
      <c r="B39" s="231"/>
      <c r="C39" s="193"/>
      <c r="D39" s="232"/>
      <c r="E39" s="24">
        <v>1</v>
      </c>
      <c r="F39" s="116"/>
      <c r="G39" s="95"/>
      <c r="H39" s="95"/>
      <c r="I39" s="174"/>
      <c r="J39" s="114"/>
      <c r="K39" s="101"/>
      <c r="L39" s="116"/>
      <c r="M39" s="163"/>
      <c r="N39" s="123"/>
      <c r="O39" s="24"/>
      <c r="P39" s="17"/>
    </row>
    <row r="40" spans="1:16" ht="78" customHeight="1" thickBot="1">
      <c r="A40" s="67" t="s">
        <v>158</v>
      </c>
      <c r="B40" s="190" t="s">
        <v>159</v>
      </c>
      <c r="C40" s="190"/>
      <c r="D40" s="230"/>
      <c r="E40" s="24">
        <v>1</v>
      </c>
      <c r="F40" s="116"/>
      <c r="G40" s="95"/>
      <c r="H40" s="95"/>
      <c r="I40" s="174"/>
      <c r="J40" s="114"/>
      <c r="K40" s="101"/>
      <c r="L40" s="116"/>
      <c r="M40" s="163"/>
      <c r="N40" s="123"/>
      <c r="O40" s="24"/>
      <c r="P40" s="17"/>
    </row>
    <row r="41" spans="1:16" ht="45.75" customHeight="1" thickBot="1">
      <c r="A41" s="67" t="s">
        <v>92</v>
      </c>
      <c r="B41" s="190" t="s">
        <v>160</v>
      </c>
      <c r="C41" s="190"/>
      <c r="D41" s="230"/>
      <c r="E41" s="24">
        <v>2</v>
      </c>
      <c r="F41" s="116"/>
      <c r="G41" s="95"/>
      <c r="H41" s="95"/>
      <c r="I41" s="174"/>
      <c r="J41" s="114"/>
      <c r="K41" s="101"/>
      <c r="L41" s="112"/>
      <c r="M41" s="167"/>
      <c r="N41" s="123"/>
      <c r="O41" s="24"/>
      <c r="P41" s="17"/>
    </row>
    <row r="42" spans="1:16" ht="63" customHeight="1" thickBot="1">
      <c r="A42" s="66" t="s">
        <v>72</v>
      </c>
      <c r="B42" s="198"/>
      <c r="C42" s="198"/>
      <c r="D42" s="234"/>
      <c r="E42" s="24">
        <v>2</v>
      </c>
      <c r="F42" s="116"/>
      <c r="G42" s="95"/>
      <c r="H42" s="95"/>
      <c r="I42" s="174"/>
      <c r="J42" s="114"/>
      <c r="K42" s="101"/>
      <c r="L42" s="116"/>
      <c r="M42" s="104"/>
      <c r="N42" s="123"/>
      <c r="O42" s="24"/>
      <c r="P42" s="17"/>
    </row>
    <row r="43" spans="1:16" ht="99" customHeight="1" thickBot="1">
      <c r="A43" s="66" t="s">
        <v>161</v>
      </c>
      <c r="B43" s="190" t="s">
        <v>162</v>
      </c>
      <c r="C43" s="190"/>
      <c r="D43" s="230"/>
      <c r="E43" s="24">
        <v>2</v>
      </c>
      <c r="F43" s="116"/>
      <c r="G43" s="95"/>
      <c r="H43" s="95"/>
      <c r="I43" s="174"/>
      <c r="J43" s="114"/>
      <c r="K43" s="101"/>
      <c r="L43" s="112"/>
      <c r="M43" s="104"/>
      <c r="N43" s="123"/>
      <c r="O43" s="24"/>
      <c r="P43" s="17"/>
    </row>
    <row r="44" spans="1:16" ht="33" customHeight="1" thickBot="1">
      <c r="A44" s="67" t="s">
        <v>93</v>
      </c>
      <c r="B44" s="190" t="s">
        <v>163</v>
      </c>
      <c r="C44" s="190"/>
      <c r="D44" s="230"/>
      <c r="E44" s="24">
        <v>2</v>
      </c>
      <c r="F44" s="116"/>
      <c r="G44" s="95"/>
      <c r="H44" s="95"/>
      <c r="I44" s="174"/>
      <c r="J44" s="114"/>
      <c r="K44" s="101"/>
      <c r="L44" s="116"/>
      <c r="M44" s="104"/>
      <c r="N44" s="123"/>
      <c r="O44" s="24"/>
      <c r="P44" s="17"/>
    </row>
    <row r="45" spans="1:16" ht="61.5" customHeight="1" thickBot="1">
      <c r="A45" s="67" t="s">
        <v>94</v>
      </c>
      <c r="B45" s="193"/>
      <c r="C45" s="193"/>
      <c r="D45" s="232"/>
      <c r="E45" s="24">
        <v>1</v>
      </c>
      <c r="F45" s="116"/>
      <c r="G45" s="95"/>
      <c r="H45" s="95"/>
      <c r="I45" s="174"/>
      <c r="J45" s="114"/>
      <c r="K45" s="101"/>
      <c r="L45" s="116"/>
      <c r="M45" s="104"/>
      <c r="N45" s="123"/>
      <c r="O45" s="24"/>
      <c r="P45" s="17"/>
    </row>
    <row r="46" spans="1:16" ht="75" customHeight="1" thickBot="1">
      <c r="A46" s="68" t="s">
        <v>138</v>
      </c>
      <c r="B46" s="188" t="s">
        <v>164</v>
      </c>
      <c r="C46" s="188"/>
      <c r="D46" s="188"/>
      <c r="E46" s="63">
        <v>1</v>
      </c>
      <c r="F46" s="95"/>
      <c r="G46" s="95"/>
      <c r="H46" s="95"/>
      <c r="I46" s="95"/>
      <c r="J46" s="95"/>
      <c r="K46" s="101"/>
      <c r="L46" s="95"/>
      <c r="M46" s="104"/>
      <c r="N46" s="63"/>
      <c r="O46" s="63"/>
      <c r="P46" s="63"/>
    </row>
    <row r="47" spans="1:16" ht="171" customHeight="1" thickBot="1">
      <c r="A47" s="69" t="s">
        <v>104</v>
      </c>
      <c r="B47" s="188" t="s">
        <v>165</v>
      </c>
      <c r="C47" s="188"/>
      <c r="D47" s="188"/>
      <c r="E47" s="63">
        <v>3</v>
      </c>
      <c r="F47" s="95"/>
      <c r="G47" s="95"/>
      <c r="H47" s="95"/>
      <c r="I47" s="95"/>
      <c r="J47" s="95"/>
      <c r="K47" s="101"/>
      <c r="L47" s="95"/>
      <c r="M47" s="104"/>
      <c r="N47" s="63"/>
      <c r="O47" s="63"/>
      <c r="P47" s="63"/>
    </row>
    <row r="48" spans="1:16" ht="36.75" customHeight="1" thickBot="1">
      <c r="A48" s="69" t="s">
        <v>166</v>
      </c>
      <c r="B48" s="189" t="s">
        <v>168</v>
      </c>
      <c r="C48" s="190"/>
      <c r="D48" s="191"/>
      <c r="E48" s="13">
        <v>1</v>
      </c>
      <c r="F48" s="95"/>
      <c r="G48" s="95"/>
      <c r="H48" s="95"/>
      <c r="I48" s="95"/>
      <c r="J48" s="95"/>
      <c r="K48" s="101"/>
      <c r="L48" s="95"/>
      <c r="M48" s="104"/>
      <c r="N48" s="63"/>
      <c r="O48" s="63"/>
      <c r="P48" s="63"/>
    </row>
    <row r="49" spans="1:16" ht="42.75" customHeight="1" thickBot="1">
      <c r="A49" s="69" t="s">
        <v>167</v>
      </c>
      <c r="B49" s="192"/>
      <c r="C49" s="193"/>
      <c r="D49" s="194"/>
      <c r="E49" s="13">
        <v>2</v>
      </c>
      <c r="F49" s="95"/>
      <c r="G49" s="95"/>
      <c r="H49" s="95"/>
      <c r="I49" s="95"/>
      <c r="J49" s="95"/>
      <c r="K49" s="101"/>
      <c r="L49" s="95"/>
      <c r="M49" s="95"/>
      <c r="N49" s="63"/>
      <c r="O49" s="63"/>
      <c r="P49" s="63"/>
    </row>
    <row r="50" spans="1:16" ht="21">
      <c r="A50" s="12"/>
      <c r="B50" s="188"/>
      <c r="C50" s="188"/>
      <c r="D50" s="188"/>
      <c r="E50" s="12"/>
      <c r="F50" s="95"/>
      <c r="G50" s="95"/>
      <c r="H50" s="95"/>
      <c r="I50" s="95"/>
      <c r="J50" s="95"/>
      <c r="K50" s="95"/>
      <c r="L50" s="95"/>
      <c r="M50" s="104"/>
      <c r="N50" s="12"/>
      <c r="O50" s="12"/>
      <c r="P50" s="12"/>
    </row>
    <row r="51" spans="1:16" ht="15">
      <c r="A51" s="12"/>
      <c r="B51" s="188"/>
      <c r="C51" s="188"/>
      <c r="D51" s="188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1:16" ht="15">
      <c r="A52" s="12"/>
      <c r="B52" s="188"/>
      <c r="C52" s="188"/>
      <c r="D52" s="188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2:4" ht="15">
      <c r="B53" s="196"/>
      <c r="C53" s="196"/>
      <c r="D53" s="196"/>
    </row>
    <row r="54" spans="2:4" ht="15">
      <c r="B54" s="196"/>
      <c r="C54" s="196"/>
      <c r="D54" s="196"/>
    </row>
  </sheetData>
  <sheetProtection/>
  <mergeCells count="30">
    <mergeCell ref="A4:A14"/>
    <mergeCell ref="B54:D54"/>
    <mergeCell ref="B43:D43"/>
    <mergeCell ref="B44:D45"/>
    <mergeCell ref="V2:AA2"/>
    <mergeCell ref="P2:Q2"/>
    <mergeCell ref="N2:O2"/>
    <mergeCell ref="L2:M2"/>
    <mergeCell ref="B46:D46"/>
    <mergeCell ref="B28:D28"/>
    <mergeCell ref="B52:D52"/>
    <mergeCell ref="B53:D53"/>
    <mergeCell ref="B1:L1"/>
    <mergeCell ref="C2:E2"/>
    <mergeCell ref="F2:G2"/>
    <mergeCell ref="H2:I2"/>
    <mergeCell ref="J2:K2"/>
    <mergeCell ref="B27:D27"/>
    <mergeCell ref="B41:D42"/>
    <mergeCell ref="B51:D51"/>
    <mergeCell ref="B33:D33"/>
    <mergeCell ref="B47:D47"/>
    <mergeCell ref="B50:D50"/>
    <mergeCell ref="B38:D39"/>
    <mergeCell ref="B48:D49"/>
    <mergeCell ref="A16:A26"/>
    <mergeCell ref="B29:D32"/>
    <mergeCell ref="B34:D35"/>
    <mergeCell ref="B36:D37"/>
    <mergeCell ref="B40:D40"/>
  </mergeCells>
  <printOptions/>
  <pageMargins left="0.7" right="0.7" top="0.75" bottom="0.75" header="0.3" footer="0.3"/>
  <pageSetup horizontalDpi="600" verticalDpi="600" orientation="portrait" paperSize="9" scale="46" r:id="rId1"/>
  <rowBreaks count="1" manualBreakCount="1">
    <brk id="26" max="255" man="1"/>
  </rowBreaks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zoomScalePageLayoutView="0" workbookViewId="0" topLeftCell="A1">
      <selection activeCell="A4" sqref="A4:A14"/>
    </sheetView>
  </sheetViews>
  <sheetFormatPr defaultColWidth="9.140625" defaultRowHeight="15"/>
  <cols>
    <col min="1" max="1" width="9.140625" style="4" customWidth="1"/>
    <col min="2" max="2" width="27.8515625" style="4" customWidth="1"/>
    <col min="3" max="3" width="11.00390625" style="4" customWidth="1"/>
    <col min="4" max="14" width="9.28125" style="4" bestFit="1" customWidth="1"/>
    <col min="15" max="15" width="11.7109375" style="4" bestFit="1" customWidth="1"/>
    <col min="16" max="16" width="9.28125" style="4" bestFit="1" customWidth="1"/>
    <col min="17" max="17" width="14.28125" style="4" customWidth="1"/>
    <col min="18" max="18" width="10.00390625" style="4" bestFit="1" customWidth="1"/>
    <col min="19" max="22" width="9.28125" style="4" bestFit="1" customWidth="1"/>
    <col min="23" max="23" width="11.7109375" style="4" bestFit="1" customWidth="1"/>
    <col min="24" max="24" width="9.28125" style="4" bestFit="1" customWidth="1"/>
    <col min="25" max="25" width="11.7109375" style="4" bestFit="1" customWidth="1"/>
    <col min="26" max="26" width="9.28125" style="4" bestFit="1" customWidth="1"/>
    <col min="27" max="27" width="11.7109375" style="4" bestFit="1" customWidth="1"/>
    <col min="28" max="16384" width="9.140625" style="4" customWidth="1"/>
  </cols>
  <sheetData>
    <row r="1" spans="2:12" ht="15">
      <c r="B1" s="196" t="s">
        <v>287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3:27" ht="109.5" customHeight="1">
      <c r="C2" s="196" t="s">
        <v>36</v>
      </c>
      <c r="D2" s="196"/>
      <c r="E2" s="196"/>
      <c r="F2" s="196" t="s">
        <v>35</v>
      </c>
      <c r="G2" s="196"/>
      <c r="H2" s="196" t="s">
        <v>34</v>
      </c>
      <c r="I2" s="196"/>
      <c r="J2" s="196" t="s">
        <v>33</v>
      </c>
      <c r="K2" s="196"/>
      <c r="L2" s="200" t="s">
        <v>32</v>
      </c>
      <c r="M2" s="201"/>
      <c r="N2" s="196" t="s">
        <v>31</v>
      </c>
      <c r="O2" s="196"/>
      <c r="P2" s="196" t="s">
        <v>30</v>
      </c>
      <c r="Q2" s="196"/>
      <c r="R2" s="4" t="s">
        <v>29</v>
      </c>
      <c r="S2" s="4" t="s">
        <v>28</v>
      </c>
      <c r="T2" s="4" t="s">
        <v>27</v>
      </c>
      <c r="U2" s="4" t="s">
        <v>26</v>
      </c>
      <c r="V2" s="196" t="s">
        <v>25</v>
      </c>
      <c r="W2" s="196"/>
      <c r="X2" s="196"/>
      <c r="Y2" s="196"/>
      <c r="Z2" s="196"/>
      <c r="AA2" s="196"/>
    </row>
    <row r="3" spans="1:27" ht="139.5" customHeight="1">
      <c r="A3" s="45"/>
      <c r="C3" s="4" t="s">
        <v>24</v>
      </c>
      <c r="D3" s="4" t="s">
        <v>23</v>
      </c>
      <c r="E3" s="4" t="s">
        <v>22</v>
      </c>
      <c r="F3" s="4" t="s">
        <v>18</v>
      </c>
      <c r="G3" s="4" t="s">
        <v>21</v>
      </c>
      <c r="H3" s="4" t="s">
        <v>18</v>
      </c>
      <c r="I3" s="4" t="s">
        <v>21</v>
      </c>
      <c r="J3" s="4" t="s">
        <v>18</v>
      </c>
      <c r="K3" s="4" t="s">
        <v>21</v>
      </c>
      <c r="L3" s="4" t="s">
        <v>18</v>
      </c>
      <c r="M3" s="4" t="s">
        <v>21</v>
      </c>
      <c r="N3" s="4" t="s">
        <v>18</v>
      </c>
      <c r="O3" s="4" t="s">
        <v>21</v>
      </c>
      <c r="P3" s="4" t="s">
        <v>18</v>
      </c>
      <c r="Q3" s="4" t="s">
        <v>21</v>
      </c>
      <c r="V3" s="4" t="s">
        <v>18</v>
      </c>
      <c r="W3" s="4" t="s">
        <v>20</v>
      </c>
      <c r="X3" s="4" t="s">
        <v>18</v>
      </c>
      <c r="Y3" s="4" t="s">
        <v>19</v>
      </c>
      <c r="Z3" s="4" t="s">
        <v>18</v>
      </c>
      <c r="AA3" s="4" t="s">
        <v>17</v>
      </c>
    </row>
    <row r="4" spans="1:27" s="159" customFormat="1" ht="32.25" customHeight="1">
      <c r="A4" s="211" t="s">
        <v>286</v>
      </c>
      <c r="B4" s="159" t="s">
        <v>269</v>
      </c>
      <c r="E4" s="159" t="e">
        <f aca="true" t="shared" si="0" ref="E4:E12">D4/C4</f>
        <v>#DIV/0!</v>
      </c>
      <c r="G4" s="159" t="e">
        <f aca="true" t="shared" si="1" ref="G4:G12">F4/D4</f>
        <v>#DIV/0!</v>
      </c>
      <c r="I4" s="159" t="e">
        <f aca="true" t="shared" si="2" ref="I4:I12">H4/D4</f>
        <v>#DIV/0!</v>
      </c>
      <c r="K4" s="159" t="e">
        <f aca="true" t="shared" si="3" ref="K4:K12">J4/D4</f>
        <v>#DIV/0!</v>
      </c>
      <c r="M4" s="159" t="e">
        <f aca="true" t="shared" si="4" ref="M4:M12">L4/D4</f>
        <v>#DIV/0!</v>
      </c>
      <c r="O4" s="159" t="e">
        <f aca="true" t="shared" si="5" ref="O4:O11">N4/D4</f>
        <v>#DIV/0!</v>
      </c>
      <c r="Q4" s="159" t="e">
        <f aca="true" t="shared" si="6" ref="Q4:Q11">P4/D4</f>
        <v>#DIV/0!</v>
      </c>
      <c r="R4" s="159" t="e">
        <f aca="true" t="shared" si="7" ref="R4:R12">I4+K4+M4</f>
        <v>#DIV/0!</v>
      </c>
      <c r="S4" s="159" t="e">
        <f aca="true" t="shared" si="8" ref="S4:S12">K4+M4</f>
        <v>#DIV/0!</v>
      </c>
      <c r="W4" s="159" t="e">
        <f aca="true" t="shared" si="9" ref="W4:W11">V4/D4</f>
        <v>#DIV/0!</v>
      </c>
      <c r="Y4" s="159" t="e">
        <f aca="true" t="shared" si="10" ref="Y4:Y11">X4/D4</f>
        <v>#DIV/0!</v>
      </c>
      <c r="AA4" s="159" t="e">
        <f aca="true" t="shared" si="11" ref="AA4:AA11">Z4/D4</f>
        <v>#DIV/0!</v>
      </c>
    </row>
    <row r="5" spans="1:27" s="159" customFormat="1" ht="32.25" customHeight="1">
      <c r="A5" s="212"/>
      <c r="B5" s="159" t="s">
        <v>270</v>
      </c>
      <c r="E5" s="159" t="e">
        <f t="shared" si="0"/>
        <v>#DIV/0!</v>
      </c>
      <c r="G5" s="159" t="e">
        <f t="shared" si="1"/>
        <v>#DIV/0!</v>
      </c>
      <c r="I5" s="159" t="e">
        <f t="shared" si="2"/>
        <v>#DIV/0!</v>
      </c>
      <c r="K5" s="159" t="e">
        <f t="shared" si="3"/>
        <v>#DIV/0!</v>
      </c>
      <c r="M5" s="159" t="e">
        <f t="shared" si="4"/>
        <v>#DIV/0!</v>
      </c>
      <c r="O5" s="159" t="e">
        <f t="shared" si="5"/>
        <v>#DIV/0!</v>
      </c>
      <c r="Q5" s="159" t="e">
        <f t="shared" si="6"/>
        <v>#DIV/0!</v>
      </c>
      <c r="R5" s="159" t="e">
        <f t="shared" si="7"/>
        <v>#DIV/0!</v>
      </c>
      <c r="S5" s="159" t="e">
        <f t="shared" si="8"/>
        <v>#DIV/0!</v>
      </c>
      <c r="W5" s="159" t="e">
        <f t="shared" si="9"/>
        <v>#DIV/0!</v>
      </c>
      <c r="Y5" s="159" t="e">
        <f t="shared" si="10"/>
        <v>#DIV/0!</v>
      </c>
      <c r="AA5" s="159" t="e">
        <f t="shared" si="11"/>
        <v>#DIV/0!</v>
      </c>
    </row>
    <row r="6" spans="1:27" s="159" customFormat="1" ht="32.25" customHeight="1">
      <c r="A6" s="212"/>
      <c r="B6" s="159" t="s">
        <v>271</v>
      </c>
      <c r="E6" s="159" t="e">
        <f t="shared" si="0"/>
        <v>#DIV/0!</v>
      </c>
      <c r="G6" s="159" t="e">
        <f t="shared" si="1"/>
        <v>#DIV/0!</v>
      </c>
      <c r="I6" s="159" t="e">
        <f t="shared" si="2"/>
        <v>#DIV/0!</v>
      </c>
      <c r="K6" s="159" t="e">
        <f t="shared" si="3"/>
        <v>#DIV/0!</v>
      </c>
      <c r="M6" s="159" t="e">
        <f t="shared" si="4"/>
        <v>#DIV/0!</v>
      </c>
      <c r="O6" s="159" t="e">
        <f t="shared" si="5"/>
        <v>#DIV/0!</v>
      </c>
      <c r="Q6" s="159" t="e">
        <f t="shared" si="6"/>
        <v>#DIV/0!</v>
      </c>
      <c r="R6" s="159" t="e">
        <f t="shared" si="7"/>
        <v>#DIV/0!</v>
      </c>
      <c r="S6" s="159" t="e">
        <f t="shared" si="8"/>
        <v>#DIV/0!</v>
      </c>
      <c r="W6" s="159" t="e">
        <f t="shared" si="9"/>
        <v>#DIV/0!</v>
      </c>
      <c r="Y6" s="159" t="e">
        <f t="shared" si="10"/>
        <v>#DIV/0!</v>
      </c>
      <c r="AA6" s="159" t="e">
        <f t="shared" si="11"/>
        <v>#DIV/0!</v>
      </c>
    </row>
    <row r="7" spans="1:27" s="159" customFormat="1" ht="32.25" customHeight="1">
      <c r="A7" s="212"/>
      <c r="B7" s="159" t="s">
        <v>272</v>
      </c>
      <c r="E7" s="159" t="e">
        <f t="shared" si="0"/>
        <v>#DIV/0!</v>
      </c>
      <c r="G7" s="159" t="e">
        <f t="shared" si="1"/>
        <v>#DIV/0!</v>
      </c>
      <c r="I7" s="159" t="e">
        <f t="shared" si="2"/>
        <v>#DIV/0!</v>
      </c>
      <c r="K7" s="159" t="e">
        <f t="shared" si="3"/>
        <v>#DIV/0!</v>
      </c>
      <c r="M7" s="159" t="e">
        <f t="shared" si="4"/>
        <v>#DIV/0!</v>
      </c>
      <c r="O7" s="159" t="e">
        <f t="shared" si="5"/>
        <v>#DIV/0!</v>
      </c>
      <c r="Q7" s="159" t="e">
        <f t="shared" si="6"/>
        <v>#DIV/0!</v>
      </c>
      <c r="R7" s="159" t="e">
        <f t="shared" si="7"/>
        <v>#DIV/0!</v>
      </c>
      <c r="S7" s="159" t="e">
        <f t="shared" si="8"/>
        <v>#DIV/0!</v>
      </c>
      <c r="W7" s="159" t="e">
        <f t="shared" si="9"/>
        <v>#DIV/0!</v>
      </c>
      <c r="Y7" s="159" t="e">
        <f t="shared" si="10"/>
        <v>#DIV/0!</v>
      </c>
      <c r="AA7" s="159" t="e">
        <f t="shared" si="11"/>
        <v>#DIV/0!</v>
      </c>
    </row>
    <row r="8" spans="1:27" s="159" customFormat="1" ht="32.25" customHeight="1">
      <c r="A8" s="212"/>
      <c r="B8" s="160" t="s">
        <v>13</v>
      </c>
      <c r="E8" s="159" t="e">
        <f t="shared" si="0"/>
        <v>#DIV/0!</v>
      </c>
      <c r="F8" s="159">
        <v>0</v>
      </c>
      <c r="G8" s="159" t="e">
        <f t="shared" si="1"/>
        <v>#DIV/0!</v>
      </c>
      <c r="I8" s="159" t="e">
        <f t="shared" si="2"/>
        <v>#DIV/0!</v>
      </c>
      <c r="K8" s="159" t="e">
        <f t="shared" si="3"/>
        <v>#DIV/0!</v>
      </c>
      <c r="M8" s="159" t="e">
        <f t="shared" si="4"/>
        <v>#DIV/0!</v>
      </c>
      <c r="N8" s="159">
        <v>0</v>
      </c>
      <c r="O8" s="159" t="e">
        <f t="shared" si="5"/>
        <v>#DIV/0!</v>
      </c>
      <c r="Q8" s="159" t="e">
        <f t="shared" si="6"/>
        <v>#DIV/0!</v>
      </c>
      <c r="R8" s="159" t="e">
        <f t="shared" si="7"/>
        <v>#DIV/0!</v>
      </c>
      <c r="S8" s="159" t="e">
        <f t="shared" si="8"/>
        <v>#DIV/0!</v>
      </c>
      <c r="W8" s="159" t="e">
        <f t="shared" si="9"/>
        <v>#DIV/0!</v>
      </c>
      <c r="Y8" s="159" t="e">
        <f t="shared" si="10"/>
        <v>#DIV/0!</v>
      </c>
      <c r="AA8" s="159" t="e">
        <f t="shared" si="11"/>
        <v>#DIV/0!</v>
      </c>
    </row>
    <row r="9" spans="1:27" s="159" customFormat="1" ht="32.25" customHeight="1">
      <c r="A9" s="212"/>
      <c r="B9" s="160" t="s">
        <v>82</v>
      </c>
      <c r="E9" s="159" t="e">
        <f t="shared" si="0"/>
        <v>#DIV/0!</v>
      </c>
      <c r="F9" s="159">
        <v>0</v>
      </c>
      <c r="G9" s="159" t="e">
        <f t="shared" si="1"/>
        <v>#DIV/0!</v>
      </c>
      <c r="I9" s="159" t="e">
        <f t="shared" si="2"/>
        <v>#DIV/0!</v>
      </c>
      <c r="K9" s="159" t="e">
        <f t="shared" si="3"/>
        <v>#DIV/0!</v>
      </c>
      <c r="M9" s="159" t="e">
        <f t="shared" si="4"/>
        <v>#DIV/0!</v>
      </c>
      <c r="N9" s="159">
        <v>0</v>
      </c>
      <c r="O9" s="159" t="e">
        <f t="shared" si="5"/>
        <v>#DIV/0!</v>
      </c>
      <c r="Q9" s="159" t="e">
        <f t="shared" si="6"/>
        <v>#DIV/0!</v>
      </c>
      <c r="R9" s="159" t="e">
        <f t="shared" si="7"/>
        <v>#DIV/0!</v>
      </c>
      <c r="S9" s="159" t="e">
        <f t="shared" si="8"/>
        <v>#DIV/0!</v>
      </c>
      <c r="W9" s="159" t="e">
        <f t="shared" si="9"/>
        <v>#DIV/0!</v>
      </c>
      <c r="Y9" s="159" t="e">
        <f t="shared" si="10"/>
        <v>#DIV/0!</v>
      </c>
      <c r="AA9" s="159" t="e">
        <f t="shared" si="11"/>
        <v>#DIV/0!</v>
      </c>
    </row>
    <row r="10" spans="1:27" s="159" customFormat="1" ht="32.25" customHeight="1">
      <c r="A10" s="212"/>
      <c r="B10" s="160" t="s">
        <v>11</v>
      </c>
      <c r="E10" s="159" t="e">
        <f t="shared" si="0"/>
        <v>#DIV/0!</v>
      </c>
      <c r="F10" s="159">
        <v>0</v>
      </c>
      <c r="G10" s="159" t="e">
        <f t="shared" si="1"/>
        <v>#DIV/0!</v>
      </c>
      <c r="I10" s="159" t="e">
        <f t="shared" si="2"/>
        <v>#DIV/0!</v>
      </c>
      <c r="K10" s="159" t="e">
        <f t="shared" si="3"/>
        <v>#DIV/0!</v>
      </c>
      <c r="M10" s="159" t="e">
        <f t="shared" si="4"/>
        <v>#DIV/0!</v>
      </c>
      <c r="N10" s="159">
        <v>0</v>
      </c>
      <c r="O10" s="159" t="e">
        <f t="shared" si="5"/>
        <v>#DIV/0!</v>
      </c>
      <c r="Q10" s="159" t="e">
        <f t="shared" si="6"/>
        <v>#DIV/0!</v>
      </c>
      <c r="R10" s="159" t="e">
        <f t="shared" si="7"/>
        <v>#DIV/0!</v>
      </c>
      <c r="S10" s="159" t="e">
        <f t="shared" si="8"/>
        <v>#DIV/0!</v>
      </c>
      <c r="V10" s="159">
        <v>0</v>
      </c>
      <c r="W10" s="159" t="e">
        <f t="shared" si="9"/>
        <v>#DIV/0!</v>
      </c>
      <c r="Y10" s="159" t="e">
        <f t="shared" si="10"/>
        <v>#DIV/0!</v>
      </c>
      <c r="AA10" s="159" t="e">
        <f t="shared" si="11"/>
        <v>#DIV/0!</v>
      </c>
    </row>
    <row r="11" spans="1:27" s="159" customFormat="1" ht="32.25" customHeight="1">
      <c r="A11" s="212"/>
      <c r="B11" s="160" t="s">
        <v>12</v>
      </c>
      <c r="E11" s="159" t="e">
        <f t="shared" si="0"/>
        <v>#DIV/0!</v>
      </c>
      <c r="F11" s="159">
        <v>0</v>
      </c>
      <c r="G11" s="159" t="e">
        <f t="shared" si="1"/>
        <v>#DIV/0!</v>
      </c>
      <c r="I11" s="159" t="e">
        <f t="shared" si="2"/>
        <v>#DIV/0!</v>
      </c>
      <c r="K11" s="159" t="e">
        <f t="shared" si="3"/>
        <v>#DIV/0!</v>
      </c>
      <c r="M11" s="159" t="e">
        <f t="shared" si="4"/>
        <v>#DIV/0!</v>
      </c>
      <c r="N11" s="159">
        <v>0</v>
      </c>
      <c r="O11" s="159" t="e">
        <f t="shared" si="5"/>
        <v>#DIV/0!</v>
      </c>
      <c r="Q11" s="159" t="e">
        <f t="shared" si="6"/>
        <v>#DIV/0!</v>
      </c>
      <c r="R11" s="159" t="e">
        <f t="shared" si="7"/>
        <v>#DIV/0!</v>
      </c>
      <c r="S11" s="159" t="e">
        <f t="shared" si="8"/>
        <v>#DIV/0!</v>
      </c>
      <c r="V11" s="159">
        <v>0</v>
      </c>
      <c r="W11" s="159" t="e">
        <f t="shared" si="9"/>
        <v>#DIV/0!</v>
      </c>
      <c r="Y11" s="159" t="e">
        <f t="shared" si="10"/>
        <v>#DIV/0!</v>
      </c>
      <c r="AA11" s="159" t="e">
        <f t="shared" si="11"/>
        <v>#DIV/0!</v>
      </c>
    </row>
    <row r="12" spans="1:27" s="159" customFormat="1" ht="32.25" customHeight="1">
      <c r="A12" s="212"/>
      <c r="B12" s="88" t="s">
        <v>8</v>
      </c>
      <c r="C12" s="159">
        <f>SUM(C4:C11)</f>
        <v>0</v>
      </c>
      <c r="D12" s="159">
        <f>SUM(D4:D11)</f>
        <v>0</v>
      </c>
      <c r="E12" s="159" t="e">
        <f t="shared" si="0"/>
        <v>#DIV/0!</v>
      </c>
      <c r="F12" s="159">
        <f>SUM(F4:F11)</f>
        <v>0</v>
      </c>
      <c r="G12" s="159" t="e">
        <f t="shared" si="1"/>
        <v>#DIV/0!</v>
      </c>
      <c r="H12" s="159">
        <f>SUM(H4:H11)</f>
        <v>0</v>
      </c>
      <c r="I12" s="159" t="e">
        <f t="shared" si="2"/>
        <v>#DIV/0!</v>
      </c>
      <c r="J12" s="159">
        <f>SUM(J4:J11)</f>
        <v>0</v>
      </c>
      <c r="K12" s="159" t="e">
        <f t="shared" si="3"/>
        <v>#DIV/0!</v>
      </c>
      <c r="L12" s="159">
        <f>SUM(L4:L11)</f>
        <v>0</v>
      </c>
      <c r="M12" s="159" t="e">
        <f t="shared" si="4"/>
        <v>#DIV/0!</v>
      </c>
      <c r="N12" s="159" t="s">
        <v>5</v>
      </c>
      <c r="O12" s="159" t="s">
        <v>5</v>
      </c>
      <c r="P12" s="159" t="s">
        <v>5</v>
      </c>
      <c r="Q12" s="159" t="s">
        <v>5</v>
      </c>
      <c r="R12" s="159" t="e">
        <f t="shared" si="7"/>
        <v>#DIV/0!</v>
      </c>
      <c r="S12" s="159" t="e">
        <f t="shared" si="8"/>
        <v>#DIV/0!</v>
      </c>
      <c r="V12" s="159" t="s">
        <v>6</v>
      </c>
      <c r="W12" s="159" t="s">
        <v>5</v>
      </c>
      <c r="X12" s="159" t="s">
        <v>5</v>
      </c>
      <c r="Y12" s="159" t="s">
        <v>5</v>
      </c>
      <c r="Z12" s="159" t="s">
        <v>5</v>
      </c>
      <c r="AA12" s="159" t="s">
        <v>5</v>
      </c>
    </row>
    <row r="13" spans="1:2" s="159" customFormat="1" ht="32.25" customHeight="1">
      <c r="A13" s="212"/>
      <c r="B13" s="88" t="s">
        <v>7</v>
      </c>
    </row>
    <row r="14" spans="1:2" s="159" customFormat="1" ht="32.25" customHeight="1">
      <c r="A14" s="213"/>
      <c r="B14" s="88" t="s">
        <v>0</v>
      </c>
    </row>
    <row r="15" s="159" customFormat="1" ht="27" customHeight="1">
      <c r="A15" s="161"/>
    </row>
    <row r="16" spans="1:27" s="40" customFormat="1" ht="18.75" customHeight="1">
      <c r="A16" s="233" t="s">
        <v>105</v>
      </c>
      <c r="B16" s="39" t="s">
        <v>9</v>
      </c>
      <c r="C16" s="136">
        <v>56</v>
      </c>
      <c r="D16" s="136">
        <v>25</v>
      </c>
      <c r="E16" s="139">
        <v>0.4464</v>
      </c>
      <c r="F16" s="136">
        <v>1</v>
      </c>
      <c r="G16" s="139">
        <v>0.04</v>
      </c>
      <c r="H16" s="136">
        <v>6</v>
      </c>
      <c r="I16" s="139">
        <v>0.24</v>
      </c>
      <c r="J16" s="136">
        <v>14</v>
      </c>
      <c r="K16" s="139">
        <v>0.56</v>
      </c>
      <c r="L16" s="136">
        <v>4</v>
      </c>
      <c r="M16" s="139">
        <v>0.16</v>
      </c>
      <c r="N16" s="136">
        <v>1</v>
      </c>
      <c r="O16" s="139">
        <v>0.04</v>
      </c>
      <c r="P16" s="136">
        <v>0</v>
      </c>
      <c r="Q16" s="136">
        <v>0</v>
      </c>
      <c r="R16" s="139">
        <v>0.96</v>
      </c>
      <c r="S16" s="139">
        <v>0.72</v>
      </c>
      <c r="T16" s="136">
        <v>14.36</v>
      </c>
      <c r="U16" s="136">
        <v>3.84</v>
      </c>
      <c r="V16" s="136">
        <v>9</v>
      </c>
      <c r="W16" s="141">
        <v>0.36</v>
      </c>
      <c r="X16" s="136">
        <v>14</v>
      </c>
      <c r="Y16" s="139">
        <v>0.56</v>
      </c>
      <c r="Z16" s="136">
        <v>2</v>
      </c>
      <c r="AA16" s="139">
        <v>0.08</v>
      </c>
    </row>
    <row r="17" spans="1:27" s="40" customFormat="1" ht="18.75" customHeight="1">
      <c r="A17" s="212"/>
      <c r="B17" s="39" t="s">
        <v>16</v>
      </c>
      <c r="C17" s="136">
        <v>45</v>
      </c>
      <c r="D17" s="136">
        <v>6</v>
      </c>
      <c r="E17" s="139">
        <f>D17/C17</f>
        <v>0.13333333333333333</v>
      </c>
      <c r="F17" s="136">
        <v>0</v>
      </c>
      <c r="G17" s="139">
        <f>F17/D17</f>
        <v>0</v>
      </c>
      <c r="H17" s="136">
        <v>5</v>
      </c>
      <c r="I17" s="139">
        <f>H17/D17</f>
        <v>0.8333333333333334</v>
      </c>
      <c r="J17" s="136">
        <v>1</v>
      </c>
      <c r="K17" s="139">
        <f>J17/D17</f>
        <v>0.16666666666666666</v>
      </c>
      <c r="L17" s="136">
        <v>0</v>
      </c>
      <c r="M17" s="139">
        <f>L17/D17</f>
        <v>0</v>
      </c>
      <c r="N17" s="136">
        <v>1</v>
      </c>
      <c r="O17" s="141">
        <f>N17/D17</f>
        <v>0.16666666666666666</v>
      </c>
      <c r="P17" s="136">
        <v>0</v>
      </c>
      <c r="Q17" s="139">
        <f>P17/D17</f>
        <v>0</v>
      </c>
      <c r="R17" s="139">
        <f>I17+K17+M17</f>
        <v>1</v>
      </c>
      <c r="S17" s="141">
        <f>K17+M17</f>
        <v>0.16666666666666666</v>
      </c>
      <c r="T17" s="140">
        <v>11.8</v>
      </c>
      <c r="U17" s="140">
        <v>3.17</v>
      </c>
      <c r="V17" s="136">
        <v>0</v>
      </c>
      <c r="W17" s="139">
        <f>V17/D17</f>
        <v>0</v>
      </c>
      <c r="X17" s="136">
        <v>6</v>
      </c>
      <c r="Y17" s="142">
        <f>X17/D17</f>
        <v>1</v>
      </c>
      <c r="Z17" s="136">
        <v>0</v>
      </c>
      <c r="AA17" s="139">
        <f>Z17/D17</f>
        <v>0</v>
      </c>
    </row>
    <row r="18" spans="1:27" s="40" customFormat="1" ht="18.75" customHeight="1">
      <c r="A18" s="212"/>
      <c r="B18" s="39" t="s">
        <v>65</v>
      </c>
      <c r="C18" s="136">
        <v>111</v>
      </c>
      <c r="D18" s="136">
        <v>8</v>
      </c>
      <c r="E18" s="139">
        <v>0.072</v>
      </c>
      <c r="F18" s="136">
        <v>0</v>
      </c>
      <c r="G18" s="143">
        <v>0</v>
      </c>
      <c r="H18" s="136">
        <v>2</v>
      </c>
      <c r="I18" s="143">
        <v>0.25</v>
      </c>
      <c r="J18" s="136">
        <v>5</v>
      </c>
      <c r="K18" s="139">
        <v>0.625</v>
      </c>
      <c r="L18" s="136">
        <v>1</v>
      </c>
      <c r="M18" s="139">
        <v>0.125</v>
      </c>
      <c r="N18" s="136">
        <v>0</v>
      </c>
      <c r="O18" s="143">
        <v>0</v>
      </c>
      <c r="P18" s="136">
        <v>0</v>
      </c>
      <c r="Q18" s="136" t="s">
        <v>251</v>
      </c>
      <c r="R18" s="143">
        <v>1</v>
      </c>
      <c r="S18" s="143">
        <v>0.75</v>
      </c>
      <c r="T18" s="136">
        <v>13.8</v>
      </c>
      <c r="U18" s="136">
        <v>3.9</v>
      </c>
      <c r="V18" s="136">
        <v>4</v>
      </c>
      <c r="W18" s="151">
        <v>0.5</v>
      </c>
      <c r="X18" s="136">
        <v>4</v>
      </c>
      <c r="Y18" s="143">
        <v>0.5</v>
      </c>
      <c r="Z18" s="136">
        <v>0</v>
      </c>
      <c r="AA18" s="143">
        <v>0</v>
      </c>
    </row>
    <row r="19" spans="1:27" s="40" customFormat="1" ht="18.75" customHeight="1">
      <c r="A19" s="212"/>
      <c r="B19" s="39" t="s">
        <v>15</v>
      </c>
      <c r="C19" s="136">
        <v>71</v>
      </c>
      <c r="D19" s="136">
        <v>18</v>
      </c>
      <c r="E19" s="139">
        <v>0.254</v>
      </c>
      <c r="F19" s="136">
        <v>1</v>
      </c>
      <c r="G19" s="141">
        <v>0.056</v>
      </c>
      <c r="H19" s="136">
        <v>7</v>
      </c>
      <c r="I19" s="139">
        <v>0.389</v>
      </c>
      <c r="J19" s="136">
        <v>7</v>
      </c>
      <c r="K19" s="139">
        <v>0.389</v>
      </c>
      <c r="L19" s="136">
        <v>3</v>
      </c>
      <c r="M19" s="139">
        <v>0.167</v>
      </c>
      <c r="N19" s="136">
        <v>3</v>
      </c>
      <c r="O19" s="141">
        <v>0.167</v>
      </c>
      <c r="P19" s="136">
        <v>1</v>
      </c>
      <c r="Q19" s="139">
        <v>0.056</v>
      </c>
      <c r="R19" s="139">
        <v>0.944</v>
      </c>
      <c r="S19" s="139">
        <v>0.556</v>
      </c>
      <c r="T19" s="136">
        <v>13.6</v>
      </c>
      <c r="U19" s="136">
        <v>3.7</v>
      </c>
      <c r="V19" s="136">
        <v>2</v>
      </c>
      <c r="W19" s="139">
        <v>0.111</v>
      </c>
      <c r="X19" s="136">
        <v>11</v>
      </c>
      <c r="Y19" s="139">
        <v>0.611</v>
      </c>
      <c r="Z19" s="136">
        <v>5</v>
      </c>
      <c r="AA19" s="139">
        <v>0.278</v>
      </c>
    </row>
    <row r="20" spans="1:27" s="40" customFormat="1" ht="18.75" customHeight="1">
      <c r="A20" s="212"/>
      <c r="B20" s="39" t="s">
        <v>13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</row>
    <row r="21" spans="1:27" s="40" customFormat="1" ht="18.75" customHeight="1">
      <c r="A21" s="212"/>
      <c r="B21" s="39" t="s">
        <v>82</v>
      </c>
      <c r="C21" s="136">
        <v>17</v>
      </c>
      <c r="D21" s="136">
        <v>12</v>
      </c>
      <c r="E21" s="139">
        <v>0.706</v>
      </c>
      <c r="F21" s="136">
        <v>0</v>
      </c>
      <c r="G21" s="136">
        <v>0</v>
      </c>
      <c r="H21" s="136">
        <v>7</v>
      </c>
      <c r="I21" s="139">
        <v>0.583</v>
      </c>
      <c r="J21" s="136">
        <v>3</v>
      </c>
      <c r="K21" s="143">
        <v>0.25</v>
      </c>
      <c r="L21" s="136">
        <v>2</v>
      </c>
      <c r="M21" s="139">
        <v>0.167</v>
      </c>
      <c r="N21" s="136">
        <v>0</v>
      </c>
      <c r="O21" s="136">
        <v>0</v>
      </c>
      <c r="P21" s="136">
        <v>0</v>
      </c>
      <c r="Q21" s="136">
        <v>0</v>
      </c>
      <c r="R21" s="143">
        <v>1</v>
      </c>
      <c r="S21" s="139">
        <v>0.417</v>
      </c>
      <c r="T21" s="136">
        <v>13.2</v>
      </c>
      <c r="U21" s="136">
        <v>3.6</v>
      </c>
      <c r="V21" s="136">
        <v>1</v>
      </c>
      <c r="W21" s="139">
        <v>0.083</v>
      </c>
      <c r="X21" s="136">
        <v>10</v>
      </c>
      <c r="Y21" s="139">
        <v>0.833</v>
      </c>
      <c r="Z21" s="136">
        <v>1</v>
      </c>
      <c r="AA21" s="136" t="s">
        <v>252</v>
      </c>
    </row>
    <row r="22" spans="1:27" s="40" customFormat="1" ht="18.75" customHeight="1">
      <c r="A22" s="212"/>
      <c r="B22" s="39" t="s">
        <v>11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</row>
    <row r="23" spans="1:27" s="40" customFormat="1" ht="18.75" customHeight="1">
      <c r="A23" s="212"/>
      <c r="B23" s="39" t="s">
        <v>12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</row>
    <row r="24" spans="1:27" s="89" customFormat="1" ht="18.75" customHeight="1">
      <c r="A24" s="212"/>
      <c r="B24" s="88" t="s">
        <v>8</v>
      </c>
      <c r="C24" s="136"/>
      <c r="D24" s="136">
        <f>SUM(D16:D23)</f>
        <v>69</v>
      </c>
      <c r="E24" s="136"/>
      <c r="F24" s="136"/>
      <c r="G24" s="137">
        <v>2.9</v>
      </c>
      <c r="H24" s="136"/>
      <c r="I24" s="136">
        <v>39.1</v>
      </c>
      <c r="J24" s="136"/>
      <c r="K24" s="136">
        <v>43.5</v>
      </c>
      <c r="L24" s="136"/>
      <c r="M24" s="137">
        <v>14.5</v>
      </c>
      <c r="N24" s="136">
        <f>SUM(N16:N22)</f>
        <v>5</v>
      </c>
      <c r="O24" s="139">
        <f>N24/D24</f>
        <v>0.07246376811594203</v>
      </c>
      <c r="P24" s="136">
        <f>SUM(P16:P23)</f>
        <v>1</v>
      </c>
      <c r="Q24" s="139">
        <f>P24/D24</f>
        <v>0.014492753623188406</v>
      </c>
      <c r="R24" s="137">
        <f aca="true" t="shared" si="12" ref="R24:R30">I24+K24+M24</f>
        <v>97.1</v>
      </c>
      <c r="S24" s="137">
        <f aca="true" t="shared" si="13" ref="S24:S30">K24+M24</f>
        <v>58</v>
      </c>
      <c r="T24" s="136">
        <f>SUM(AVERAGE(T16:T23))</f>
        <v>13.352</v>
      </c>
      <c r="U24" s="136">
        <f>SUM(AVERAGE(U16:U23))</f>
        <v>3.6420000000000003</v>
      </c>
      <c r="V24" s="136">
        <f>SUM(V16:V23)</f>
        <v>16</v>
      </c>
      <c r="W24" s="141">
        <f>V24/D24</f>
        <v>0.2318840579710145</v>
      </c>
      <c r="X24" s="136">
        <f>SUM(X16:X23)</f>
        <v>45</v>
      </c>
      <c r="Y24" s="139">
        <f>X24/D24</f>
        <v>0.6521739130434783</v>
      </c>
      <c r="Z24" s="136">
        <f>SUM(Z16:Z23)</f>
        <v>8</v>
      </c>
      <c r="AA24" s="139">
        <f>Z24/D24</f>
        <v>0.11594202898550725</v>
      </c>
    </row>
    <row r="25" spans="1:27" s="89" customFormat="1" ht="18.75" customHeight="1">
      <c r="A25" s="212"/>
      <c r="B25" s="88" t="s">
        <v>7</v>
      </c>
      <c r="C25" s="136"/>
      <c r="D25" s="136">
        <v>5508</v>
      </c>
      <c r="E25" s="136"/>
      <c r="F25" s="136"/>
      <c r="G25" s="136">
        <v>4.8</v>
      </c>
      <c r="H25" s="136"/>
      <c r="I25" s="136">
        <v>42.7</v>
      </c>
      <c r="J25" s="136"/>
      <c r="K25" s="136">
        <v>40.9</v>
      </c>
      <c r="L25" s="136"/>
      <c r="M25" s="136">
        <v>11.6</v>
      </c>
      <c r="N25" s="136"/>
      <c r="O25" s="136"/>
      <c r="P25" s="136"/>
      <c r="Q25" s="136"/>
      <c r="R25" s="136">
        <f t="shared" si="12"/>
        <v>95.19999999999999</v>
      </c>
      <c r="S25" s="136">
        <f t="shared" si="13"/>
        <v>52.5</v>
      </c>
      <c r="T25" s="136"/>
      <c r="U25" s="136"/>
      <c r="V25" s="136"/>
      <c r="W25" s="136"/>
      <c r="X25" s="136"/>
      <c r="Y25" s="136"/>
      <c r="Z25" s="136"/>
      <c r="AA25" s="136"/>
    </row>
    <row r="26" spans="1:27" s="89" customFormat="1" ht="18.75" customHeight="1">
      <c r="A26" s="213"/>
      <c r="B26" s="88" t="s">
        <v>0</v>
      </c>
      <c r="C26" s="136"/>
      <c r="D26" s="136">
        <v>556120</v>
      </c>
      <c r="E26" s="136"/>
      <c r="F26" s="136"/>
      <c r="G26" s="136">
        <v>6.7</v>
      </c>
      <c r="H26" s="136"/>
      <c r="I26" s="136">
        <v>39.1</v>
      </c>
      <c r="J26" s="136"/>
      <c r="K26" s="136">
        <v>40.8</v>
      </c>
      <c r="L26" s="136"/>
      <c r="M26" s="136">
        <v>13.4</v>
      </c>
      <c r="N26" s="136"/>
      <c r="O26" s="136"/>
      <c r="P26" s="136"/>
      <c r="Q26" s="136"/>
      <c r="R26" s="136">
        <f t="shared" si="12"/>
        <v>93.30000000000001</v>
      </c>
      <c r="S26" s="136">
        <f t="shared" si="13"/>
        <v>54.199999999999996</v>
      </c>
      <c r="T26" s="136"/>
      <c r="U26" s="136"/>
      <c r="V26" s="136"/>
      <c r="W26" s="136"/>
      <c r="X26" s="136"/>
      <c r="Y26" s="136"/>
      <c r="Z26" s="136"/>
      <c r="AA26" s="136"/>
    </row>
    <row r="27" spans="1:27" ht="15" hidden="1">
      <c r="A27" s="235" t="s">
        <v>10</v>
      </c>
      <c r="B27" s="5" t="s">
        <v>40</v>
      </c>
      <c r="C27" s="5"/>
      <c r="D27" s="5"/>
      <c r="E27" s="8" t="e">
        <f>D27/C27</f>
        <v>#DIV/0!</v>
      </c>
      <c r="F27" s="5"/>
      <c r="G27" s="8" t="e">
        <f>F27/D27</f>
        <v>#DIV/0!</v>
      </c>
      <c r="H27" s="5"/>
      <c r="I27" s="8" t="e">
        <f>H27/D27</f>
        <v>#DIV/0!</v>
      </c>
      <c r="J27" s="5"/>
      <c r="K27" s="8" t="e">
        <f>J27/D27</f>
        <v>#DIV/0!</v>
      </c>
      <c r="L27" s="5"/>
      <c r="M27" s="8" t="e">
        <f>L27/D27</f>
        <v>#DIV/0!</v>
      </c>
      <c r="N27" s="1" t="s">
        <v>5</v>
      </c>
      <c r="O27" s="1" t="s">
        <v>5</v>
      </c>
      <c r="P27" s="1" t="s">
        <v>5</v>
      </c>
      <c r="Q27" s="1" t="s">
        <v>5</v>
      </c>
      <c r="R27" s="8" t="e">
        <f t="shared" si="12"/>
        <v>#DIV/0!</v>
      </c>
      <c r="S27" s="8" t="e">
        <f t="shared" si="13"/>
        <v>#DIV/0!</v>
      </c>
      <c r="T27" s="5"/>
      <c r="U27" s="5"/>
      <c r="V27" s="1" t="s">
        <v>6</v>
      </c>
      <c r="W27" s="1" t="s">
        <v>5</v>
      </c>
      <c r="X27" s="1" t="s">
        <v>5</v>
      </c>
      <c r="Y27" s="1" t="s">
        <v>5</v>
      </c>
      <c r="Z27" s="1" t="s">
        <v>5</v>
      </c>
      <c r="AA27" s="1" t="s">
        <v>5</v>
      </c>
    </row>
    <row r="28" spans="1:27" ht="15" hidden="1">
      <c r="A28" s="196"/>
      <c r="B28" s="4" t="s">
        <v>8</v>
      </c>
      <c r="E28" s="8" t="e">
        <f>D28/C28</f>
        <v>#DIV/0!</v>
      </c>
      <c r="G28" s="8" t="e">
        <f>F28/D28</f>
        <v>#DIV/0!</v>
      </c>
      <c r="I28" s="8" t="e">
        <f>H28/D28</f>
        <v>#DIV/0!</v>
      </c>
      <c r="K28" s="8" t="e">
        <f>J28/D28</f>
        <v>#DIV/0!</v>
      </c>
      <c r="M28" s="8" t="e">
        <f>L28/D28</f>
        <v>#DIV/0!</v>
      </c>
      <c r="N28" s="1" t="s">
        <v>5</v>
      </c>
      <c r="O28" s="1" t="s">
        <v>5</v>
      </c>
      <c r="P28" s="1" t="s">
        <v>5</v>
      </c>
      <c r="Q28" s="1" t="s">
        <v>5</v>
      </c>
      <c r="R28" s="8" t="e">
        <f t="shared" si="12"/>
        <v>#DIV/0!</v>
      </c>
      <c r="S28" s="8" t="e">
        <f t="shared" si="13"/>
        <v>#DIV/0!</v>
      </c>
      <c r="V28" s="1" t="s">
        <v>6</v>
      </c>
      <c r="W28" s="1" t="s">
        <v>5</v>
      </c>
      <c r="X28" s="1" t="s">
        <v>5</v>
      </c>
      <c r="Y28" s="1" t="s">
        <v>5</v>
      </c>
      <c r="Z28" s="1" t="s">
        <v>5</v>
      </c>
      <c r="AA28" s="1" t="s">
        <v>5</v>
      </c>
    </row>
    <row r="29" spans="1:27" ht="15" hidden="1">
      <c r="A29" s="196"/>
      <c r="B29" s="4" t="s">
        <v>7</v>
      </c>
      <c r="E29" s="8" t="e">
        <f>D29/C29</f>
        <v>#DIV/0!</v>
      </c>
      <c r="G29" s="8" t="e">
        <f>F29/D29</f>
        <v>#DIV/0!</v>
      </c>
      <c r="I29" s="8" t="e">
        <f>H29/D29</f>
        <v>#DIV/0!</v>
      </c>
      <c r="K29" s="8" t="e">
        <f>J29/D29</f>
        <v>#DIV/0!</v>
      </c>
      <c r="M29" s="8" t="e">
        <f>L29/D29</f>
        <v>#DIV/0!</v>
      </c>
      <c r="N29" s="1" t="s">
        <v>5</v>
      </c>
      <c r="O29" s="1" t="s">
        <v>5</v>
      </c>
      <c r="P29" s="1" t="s">
        <v>5</v>
      </c>
      <c r="Q29" s="1" t="s">
        <v>5</v>
      </c>
      <c r="R29" s="8" t="e">
        <f t="shared" si="12"/>
        <v>#DIV/0!</v>
      </c>
      <c r="S29" s="8" t="e">
        <f t="shared" si="13"/>
        <v>#DIV/0!</v>
      </c>
      <c r="V29" s="1" t="s">
        <v>6</v>
      </c>
      <c r="W29" s="1" t="s">
        <v>5</v>
      </c>
      <c r="X29" s="1" t="s">
        <v>5</v>
      </c>
      <c r="Y29" s="1" t="s">
        <v>5</v>
      </c>
      <c r="Z29" s="1" t="s">
        <v>5</v>
      </c>
      <c r="AA29" s="1" t="s">
        <v>5</v>
      </c>
    </row>
    <row r="30" spans="1:27" ht="15" hidden="1">
      <c r="A30" s="196"/>
      <c r="B30" s="4" t="s">
        <v>0</v>
      </c>
      <c r="E30" s="8" t="e">
        <f>D30/C30</f>
        <v>#DIV/0!</v>
      </c>
      <c r="G30" s="8" t="e">
        <f>F30/D30</f>
        <v>#DIV/0!</v>
      </c>
      <c r="I30" s="8" t="e">
        <f>H30/D30</f>
        <v>#DIV/0!</v>
      </c>
      <c r="K30" s="8" t="e">
        <f>J30/D30</f>
        <v>#DIV/0!</v>
      </c>
      <c r="M30" s="8" t="e">
        <f>L30/D30</f>
        <v>#DIV/0!</v>
      </c>
      <c r="N30" s="1" t="s">
        <v>5</v>
      </c>
      <c r="O30" s="1" t="s">
        <v>5</v>
      </c>
      <c r="P30" s="1" t="s">
        <v>5</v>
      </c>
      <c r="Q30" s="1" t="s">
        <v>5</v>
      </c>
      <c r="R30" s="8" t="e">
        <f t="shared" si="12"/>
        <v>#DIV/0!</v>
      </c>
      <c r="S30" s="8" t="e">
        <f t="shared" si="13"/>
        <v>#DIV/0!</v>
      </c>
      <c r="V30" s="1" t="s">
        <v>6</v>
      </c>
      <c r="W30" s="1" t="s">
        <v>5</v>
      </c>
      <c r="X30" s="1" t="s">
        <v>5</v>
      </c>
      <c r="Y30" s="1" t="s">
        <v>5</v>
      </c>
      <c r="Z30" s="1" t="s">
        <v>5</v>
      </c>
      <c r="AA30" s="1" t="s">
        <v>5</v>
      </c>
    </row>
    <row r="31" spans="6:7" ht="15" customHeight="1">
      <c r="F31" s="196"/>
      <c r="G31" s="196"/>
    </row>
    <row r="32" spans="1:16" ht="78" customHeight="1" thickBot="1">
      <c r="A32" s="16" t="s">
        <v>37</v>
      </c>
      <c r="B32" s="188" t="s">
        <v>4</v>
      </c>
      <c r="C32" s="188"/>
      <c r="D32" s="188"/>
      <c r="E32" s="16" t="s">
        <v>3</v>
      </c>
      <c r="F32" s="27" t="s">
        <v>64</v>
      </c>
      <c r="G32" s="16" t="s">
        <v>57</v>
      </c>
      <c r="H32" s="16" t="s">
        <v>81</v>
      </c>
      <c r="I32" s="16" t="s">
        <v>39</v>
      </c>
      <c r="J32" s="16" t="s">
        <v>60</v>
      </c>
      <c r="K32" s="16" t="s">
        <v>61</v>
      </c>
      <c r="L32" s="16" t="s">
        <v>62</v>
      </c>
      <c r="M32" s="16" t="s">
        <v>63</v>
      </c>
      <c r="N32" s="16" t="s">
        <v>2</v>
      </c>
      <c r="O32" s="16" t="s">
        <v>1</v>
      </c>
      <c r="P32" s="16" t="s">
        <v>0</v>
      </c>
    </row>
    <row r="33" spans="1:16" ht="120.75" customHeight="1" thickBot="1">
      <c r="A33" s="31" t="s">
        <v>77</v>
      </c>
      <c r="B33" s="188" t="s">
        <v>169</v>
      </c>
      <c r="C33" s="188"/>
      <c r="D33" s="188"/>
      <c r="E33" s="20">
        <v>2</v>
      </c>
      <c r="F33" s="112"/>
      <c r="G33" s="108"/>
      <c r="H33" s="104"/>
      <c r="I33" s="113"/>
      <c r="J33" s="114"/>
      <c r="K33" s="101"/>
      <c r="L33" s="113"/>
      <c r="M33" s="114"/>
      <c r="N33" s="103"/>
      <c r="O33" s="100"/>
      <c r="P33" s="115"/>
    </row>
    <row r="34" spans="1:16" ht="218.25" customHeight="1" thickBot="1">
      <c r="A34" s="31" t="s">
        <v>78</v>
      </c>
      <c r="B34" s="188" t="s">
        <v>170</v>
      </c>
      <c r="C34" s="188"/>
      <c r="D34" s="188"/>
      <c r="E34" s="24">
        <v>1</v>
      </c>
      <c r="F34" s="116"/>
      <c r="G34" s="108"/>
      <c r="H34" s="104"/>
      <c r="I34" s="117"/>
      <c r="J34" s="114"/>
      <c r="K34" s="101"/>
      <c r="L34" s="117"/>
      <c r="M34" s="114"/>
      <c r="N34" s="103"/>
      <c r="O34" s="102"/>
      <c r="P34" s="118"/>
    </row>
    <row r="35" spans="1:16" ht="160.5" customHeight="1" thickBot="1">
      <c r="A35" s="31" t="s">
        <v>69</v>
      </c>
      <c r="B35" s="188" t="s">
        <v>171</v>
      </c>
      <c r="C35" s="188"/>
      <c r="D35" s="188"/>
      <c r="E35" s="24">
        <v>2</v>
      </c>
      <c r="F35" s="116"/>
      <c r="G35" s="108"/>
      <c r="H35" s="104"/>
      <c r="I35" s="117"/>
      <c r="J35" s="114"/>
      <c r="K35" s="101"/>
      <c r="L35" s="117"/>
      <c r="M35" s="114"/>
      <c r="N35" s="103"/>
      <c r="O35" s="102"/>
      <c r="P35" s="118"/>
    </row>
    <row r="36" spans="1:16" ht="225.75" customHeight="1" thickBot="1">
      <c r="A36" s="31" t="s">
        <v>172</v>
      </c>
      <c r="B36" s="188" t="s">
        <v>173</v>
      </c>
      <c r="C36" s="188"/>
      <c r="D36" s="188"/>
      <c r="E36" s="24">
        <v>1</v>
      </c>
      <c r="F36" s="116"/>
      <c r="G36" s="108"/>
      <c r="H36" s="104"/>
      <c r="I36" s="117"/>
      <c r="J36" s="114"/>
      <c r="K36" s="101"/>
      <c r="L36" s="117"/>
      <c r="M36" s="114"/>
      <c r="N36" s="103"/>
      <c r="O36" s="102"/>
      <c r="P36" s="118"/>
    </row>
    <row r="37" spans="1:16" ht="231.75" customHeight="1" thickBot="1">
      <c r="A37" s="31" t="s">
        <v>79</v>
      </c>
      <c r="B37" s="188" t="s">
        <v>174</v>
      </c>
      <c r="C37" s="188"/>
      <c r="D37" s="188"/>
      <c r="E37" s="24">
        <v>2</v>
      </c>
      <c r="F37" s="116"/>
      <c r="G37" s="108"/>
      <c r="H37" s="104"/>
      <c r="I37" s="117"/>
      <c r="J37" s="114"/>
      <c r="K37" s="101"/>
      <c r="L37" s="117"/>
      <c r="M37" s="114"/>
      <c r="N37" s="103"/>
      <c r="O37" s="102"/>
      <c r="P37" s="118"/>
    </row>
    <row r="38" spans="1:16" ht="196.5" customHeight="1" thickBot="1">
      <c r="A38" s="31" t="s">
        <v>71</v>
      </c>
      <c r="B38" s="188" t="s">
        <v>175</v>
      </c>
      <c r="C38" s="188"/>
      <c r="D38" s="188"/>
      <c r="E38" s="24">
        <v>2</v>
      </c>
      <c r="F38" s="116"/>
      <c r="G38" s="108"/>
      <c r="H38" s="104"/>
      <c r="I38" s="117"/>
      <c r="J38" s="114"/>
      <c r="K38" s="101"/>
      <c r="L38" s="113"/>
      <c r="M38" s="114"/>
      <c r="N38" s="103"/>
      <c r="O38" s="102"/>
      <c r="P38" s="118"/>
    </row>
    <row r="39" spans="1:16" ht="204.75" customHeight="1" thickBot="1">
      <c r="A39" s="31" t="s">
        <v>176</v>
      </c>
      <c r="B39" s="188" t="s">
        <v>177</v>
      </c>
      <c r="C39" s="188"/>
      <c r="D39" s="188"/>
      <c r="E39" s="24">
        <v>1</v>
      </c>
      <c r="F39" s="116"/>
      <c r="G39" s="108"/>
      <c r="H39" s="104"/>
      <c r="I39" s="117"/>
      <c r="J39" s="114"/>
      <c r="K39" s="101"/>
      <c r="L39" s="113"/>
      <c r="M39" s="114"/>
      <c r="N39" s="103"/>
      <c r="O39" s="102"/>
      <c r="P39" s="118"/>
    </row>
    <row r="40" spans="1:16" ht="187.5" customHeight="1" thickBot="1">
      <c r="A40" s="31" t="s">
        <v>80</v>
      </c>
      <c r="B40" s="188" t="s">
        <v>178</v>
      </c>
      <c r="C40" s="188"/>
      <c r="D40" s="188"/>
      <c r="E40" s="24">
        <v>2</v>
      </c>
      <c r="F40" s="116"/>
      <c r="G40" s="108"/>
      <c r="H40" s="104"/>
      <c r="I40" s="117"/>
      <c r="J40" s="114"/>
      <c r="K40" s="101"/>
      <c r="L40" s="117"/>
      <c r="M40" s="107"/>
      <c r="N40" s="103"/>
      <c r="O40" s="102"/>
      <c r="P40" s="118"/>
    </row>
    <row r="41" spans="1:16" ht="183.75" customHeight="1" thickBot="1">
      <c r="A41" s="31" t="s">
        <v>111</v>
      </c>
      <c r="B41" s="188" t="s">
        <v>179</v>
      </c>
      <c r="C41" s="188"/>
      <c r="D41" s="188"/>
      <c r="E41" s="24">
        <v>3</v>
      </c>
      <c r="F41" s="116"/>
      <c r="G41" s="108"/>
      <c r="H41" s="104"/>
      <c r="I41" s="117"/>
      <c r="J41" s="114"/>
      <c r="K41" s="101"/>
      <c r="L41" s="113"/>
      <c r="M41" s="95"/>
      <c r="N41" s="103"/>
      <c r="O41" s="102"/>
      <c r="P41" s="118"/>
    </row>
    <row r="42" spans="1:16" ht="129" customHeight="1" thickBot="1">
      <c r="A42" s="32" t="s">
        <v>180</v>
      </c>
      <c r="B42" s="229" t="s">
        <v>181</v>
      </c>
      <c r="C42" s="190"/>
      <c r="D42" s="230"/>
      <c r="E42" s="24">
        <v>3</v>
      </c>
      <c r="F42" s="116"/>
      <c r="G42" s="108"/>
      <c r="H42" s="104"/>
      <c r="I42" s="117"/>
      <c r="J42" s="114"/>
      <c r="K42" s="101"/>
      <c r="L42" s="117"/>
      <c r="M42" s="95"/>
      <c r="N42" s="103"/>
      <c r="O42" s="102"/>
      <c r="P42" s="118"/>
    </row>
    <row r="43" spans="1:16" ht="171" customHeight="1" thickBot="1">
      <c r="A43" s="69" t="s">
        <v>182</v>
      </c>
      <c r="B43" s="188" t="s">
        <v>183</v>
      </c>
      <c r="C43" s="188"/>
      <c r="D43" s="188"/>
      <c r="E43" s="63">
        <v>2</v>
      </c>
      <c r="F43" s="95"/>
      <c r="G43" s="106"/>
      <c r="H43" s="104"/>
      <c r="I43" s="95"/>
      <c r="J43" s="95"/>
      <c r="K43" s="101"/>
      <c r="L43" s="95"/>
      <c r="M43" s="95"/>
      <c r="N43" s="103"/>
      <c r="O43" s="103"/>
      <c r="P43" s="103"/>
    </row>
    <row r="44" spans="1:16" ht="265.5" customHeight="1" thickBot="1">
      <c r="A44" s="69" t="s">
        <v>184</v>
      </c>
      <c r="B44" s="188" t="s">
        <v>185</v>
      </c>
      <c r="C44" s="188"/>
      <c r="D44" s="188"/>
      <c r="E44" s="63">
        <v>4</v>
      </c>
      <c r="F44" s="95"/>
      <c r="G44" s="95"/>
      <c r="H44" s="104"/>
      <c r="I44" s="95"/>
      <c r="J44" s="95"/>
      <c r="K44" s="101"/>
      <c r="L44" s="95"/>
      <c r="M44" s="95"/>
      <c r="N44" s="103"/>
      <c r="O44" s="103"/>
      <c r="P44" s="103"/>
    </row>
    <row r="45" spans="1:16" ht="15">
      <c r="A45" s="16"/>
      <c r="B45" s="188"/>
      <c r="C45" s="188"/>
      <c r="D45" s="188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ht="15">
      <c r="A46" s="16"/>
      <c r="B46" s="188"/>
      <c r="C46" s="188"/>
      <c r="D46" s="188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16" ht="15">
      <c r="A47" s="16"/>
      <c r="B47" s="188"/>
      <c r="C47" s="188"/>
      <c r="D47" s="188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1:16" ht="15">
      <c r="A48" s="16"/>
      <c r="B48" s="188"/>
      <c r="C48" s="188"/>
      <c r="D48" s="188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1:16" ht="15">
      <c r="A49" s="16"/>
      <c r="B49" s="188"/>
      <c r="C49" s="188"/>
      <c r="D49" s="188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1:16" ht="15">
      <c r="A50" s="16"/>
      <c r="B50" s="188"/>
      <c r="C50" s="188"/>
      <c r="D50" s="188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5">
      <c r="A51" s="16"/>
      <c r="B51" s="188"/>
      <c r="C51" s="188"/>
      <c r="D51" s="188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5">
      <c r="A52" s="16"/>
      <c r="B52" s="188"/>
      <c r="C52" s="188"/>
      <c r="D52" s="188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6" ht="15">
      <c r="A53" s="16"/>
      <c r="B53" s="188"/>
      <c r="C53" s="188"/>
      <c r="D53" s="188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1:16" ht="15">
      <c r="A54" s="16"/>
      <c r="B54" s="188"/>
      <c r="C54" s="188"/>
      <c r="D54" s="188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ht="15">
      <c r="A55" s="16"/>
      <c r="B55" s="188"/>
      <c r="C55" s="188"/>
      <c r="D55" s="188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ht="15">
      <c r="A56" s="16"/>
      <c r="B56" s="188"/>
      <c r="C56" s="188"/>
      <c r="D56" s="188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ht="15">
      <c r="A57" s="16"/>
      <c r="B57" s="188"/>
      <c r="C57" s="188"/>
      <c r="D57" s="188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16" ht="15">
      <c r="A58" s="16"/>
      <c r="B58" s="188"/>
      <c r="C58" s="188"/>
      <c r="D58" s="188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16" ht="15">
      <c r="A59" s="16"/>
      <c r="B59" s="188"/>
      <c r="C59" s="188"/>
      <c r="D59" s="188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1:16" ht="15">
      <c r="A60" s="16"/>
      <c r="B60" s="188"/>
      <c r="C60" s="188"/>
      <c r="D60" s="188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1:16" ht="15">
      <c r="A61" s="16"/>
      <c r="B61" s="188"/>
      <c r="C61" s="188"/>
      <c r="D61" s="188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2:4" ht="15">
      <c r="B62" s="196"/>
      <c r="C62" s="196"/>
      <c r="D62" s="196"/>
    </row>
    <row r="63" spans="2:4" ht="15">
      <c r="B63" s="196"/>
      <c r="C63" s="196"/>
      <c r="D63" s="196"/>
    </row>
  </sheetData>
  <sheetProtection/>
  <mergeCells count="45">
    <mergeCell ref="V2:AA2"/>
    <mergeCell ref="A27:A30"/>
    <mergeCell ref="B33:D33"/>
    <mergeCell ref="B34:D34"/>
    <mergeCell ref="N2:O2"/>
    <mergeCell ref="L2:M2"/>
    <mergeCell ref="P2:Q2"/>
    <mergeCell ref="A16:A26"/>
    <mergeCell ref="A4:A14"/>
    <mergeCell ref="B1:L1"/>
    <mergeCell ref="C2:E2"/>
    <mergeCell ref="F2:G2"/>
    <mergeCell ref="H2:I2"/>
    <mergeCell ref="J2:K2"/>
    <mergeCell ref="B35:D35"/>
    <mergeCell ref="F31:G31"/>
    <mergeCell ref="B32:D32"/>
    <mergeCell ref="B39:D39"/>
    <mergeCell ref="B40:D40"/>
    <mergeCell ref="B41:D41"/>
    <mergeCell ref="B42:D42"/>
    <mergeCell ref="B36:D36"/>
    <mergeCell ref="B37:D37"/>
    <mergeCell ref="B38:D38"/>
    <mergeCell ref="B43:D43"/>
    <mergeCell ref="B56:D56"/>
    <mergeCell ref="B52:D52"/>
    <mergeCell ref="B50:D50"/>
    <mergeCell ref="B51:D51"/>
    <mergeCell ref="B45:D45"/>
    <mergeCell ref="B57:D57"/>
    <mergeCell ref="B53:D53"/>
    <mergeCell ref="B54:D54"/>
    <mergeCell ref="B55:D55"/>
    <mergeCell ref="B44:D44"/>
    <mergeCell ref="B49:D49"/>
    <mergeCell ref="B46:D46"/>
    <mergeCell ref="B47:D47"/>
    <mergeCell ref="B48:D48"/>
    <mergeCell ref="B58:D58"/>
    <mergeCell ref="B59:D59"/>
    <mergeCell ref="B60:D60"/>
    <mergeCell ref="B61:D61"/>
    <mergeCell ref="B62:D62"/>
    <mergeCell ref="B63:D63"/>
  </mergeCells>
  <printOptions/>
  <pageMargins left="0.7" right="0.7" top="0.75" bottom="0.75" header="0.3" footer="0.3"/>
  <pageSetup fitToHeight="0" fitToWidth="1" horizontalDpi="600" verticalDpi="600" orientation="portrait" paperSize="9" scale="30" r:id="rId1"/>
  <rowBreaks count="1" manualBreakCount="1">
    <brk id="3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62"/>
  <sheetViews>
    <sheetView zoomScale="115" zoomScaleNormal="115" zoomScalePageLayoutView="0" workbookViewId="0" topLeftCell="A1">
      <selection activeCell="A4" sqref="A4:A14"/>
    </sheetView>
  </sheetViews>
  <sheetFormatPr defaultColWidth="9.140625" defaultRowHeight="15"/>
  <cols>
    <col min="1" max="1" width="9.140625" style="4" customWidth="1"/>
    <col min="2" max="2" width="28.8515625" style="4" customWidth="1"/>
    <col min="3" max="3" width="11.00390625" style="4" customWidth="1"/>
    <col min="4" max="6" width="9.140625" style="4" customWidth="1"/>
    <col min="7" max="7" width="11.57421875" style="4" bestFit="1" customWidth="1"/>
    <col min="8" max="8" width="9.140625" style="4" customWidth="1"/>
    <col min="9" max="9" width="11.57421875" style="4" bestFit="1" customWidth="1"/>
    <col min="10" max="10" width="9.140625" style="4" customWidth="1"/>
    <col min="11" max="11" width="11.57421875" style="4" bestFit="1" customWidth="1"/>
    <col min="12" max="12" width="9.140625" style="4" customWidth="1"/>
    <col min="13" max="13" width="11.57421875" style="4" bestFit="1" customWidth="1"/>
    <col min="14" max="14" width="9.140625" style="4" customWidth="1"/>
    <col min="15" max="15" width="11.57421875" style="4" bestFit="1" customWidth="1"/>
    <col min="16" max="16" width="9.140625" style="4" customWidth="1"/>
    <col min="17" max="17" width="14.28125" style="4" customWidth="1"/>
    <col min="18" max="20" width="9.140625" style="4" customWidth="1"/>
    <col min="21" max="21" width="11.57421875" style="4" bestFit="1" customWidth="1"/>
    <col min="22" max="22" width="9.140625" style="4" customWidth="1"/>
    <col min="23" max="23" width="11.57421875" style="4" bestFit="1" customWidth="1"/>
    <col min="24" max="24" width="9.140625" style="4" customWidth="1"/>
    <col min="25" max="25" width="11.57421875" style="4" bestFit="1" customWidth="1"/>
    <col min="26" max="26" width="9.140625" style="4" customWidth="1"/>
    <col min="27" max="27" width="11.57421875" style="4" bestFit="1" customWidth="1"/>
    <col min="28" max="16384" width="9.140625" style="4" customWidth="1"/>
  </cols>
  <sheetData>
    <row r="1" spans="2:12" ht="15">
      <c r="B1" s="196" t="s">
        <v>288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3:27" ht="109.5" customHeight="1">
      <c r="C2" s="196" t="s">
        <v>36</v>
      </c>
      <c r="D2" s="196"/>
      <c r="E2" s="196"/>
      <c r="F2" s="196" t="s">
        <v>35</v>
      </c>
      <c r="G2" s="196"/>
      <c r="H2" s="196" t="s">
        <v>34</v>
      </c>
      <c r="I2" s="196"/>
      <c r="J2" s="196" t="s">
        <v>33</v>
      </c>
      <c r="K2" s="196"/>
      <c r="L2" s="200" t="s">
        <v>32</v>
      </c>
      <c r="M2" s="201"/>
      <c r="N2" s="196" t="s">
        <v>31</v>
      </c>
      <c r="O2" s="196"/>
      <c r="P2" s="196" t="s">
        <v>30</v>
      </c>
      <c r="Q2" s="196"/>
      <c r="R2" s="4" t="s">
        <v>29</v>
      </c>
      <c r="S2" s="4" t="s">
        <v>28</v>
      </c>
      <c r="T2" s="4" t="s">
        <v>27</v>
      </c>
      <c r="U2" s="4" t="s">
        <v>26</v>
      </c>
      <c r="V2" s="196" t="s">
        <v>25</v>
      </c>
      <c r="W2" s="196"/>
      <c r="X2" s="196"/>
      <c r="Y2" s="196"/>
      <c r="Z2" s="196"/>
      <c r="AA2" s="196"/>
    </row>
    <row r="3" spans="1:28" ht="127.5" customHeight="1">
      <c r="A3" s="45"/>
      <c r="B3" s="16"/>
      <c r="C3" s="16" t="s">
        <v>24</v>
      </c>
      <c r="D3" s="16" t="s">
        <v>23</v>
      </c>
      <c r="E3" s="16" t="s">
        <v>22</v>
      </c>
      <c r="F3" s="16" t="s">
        <v>18</v>
      </c>
      <c r="G3" s="16" t="s">
        <v>21</v>
      </c>
      <c r="H3" s="16" t="s">
        <v>18</v>
      </c>
      <c r="I3" s="16" t="s">
        <v>21</v>
      </c>
      <c r="J3" s="16" t="s">
        <v>18</v>
      </c>
      <c r="K3" s="16" t="s">
        <v>21</v>
      </c>
      <c r="L3" s="16" t="s">
        <v>18</v>
      </c>
      <c r="M3" s="16" t="s">
        <v>21</v>
      </c>
      <c r="N3" s="16" t="s">
        <v>18</v>
      </c>
      <c r="O3" s="16" t="s">
        <v>21</v>
      </c>
      <c r="P3" s="16" t="s">
        <v>18</v>
      </c>
      <c r="Q3" s="16" t="s">
        <v>21</v>
      </c>
      <c r="R3" s="16"/>
      <c r="S3" s="16"/>
      <c r="T3" s="16"/>
      <c r="U3" s="16"/>
      <c r="V3" s="16" t="s">
        <v>18</v>
      </c>
      <c r="W3" s="16" t="s">
        <v>20</v>
      </c>
      <c r="X3" s="16" t="s">
        <v>18</v>
      </c>
      <c r="Y3" s="16" t="s">
        <v>19</v>
      </c>
      <c r="Z3" s="16" t="s">
        <v>18</v>
      </c>
      <c r="AA3" s="16" t="s">
        <v>17</v>
      </c>
      <c r="AB3" s="16"/>
    </row>
    <row r="4" spans="1:28" s="159" customFormat="1" ht="27.75" customHeight="1">
      <c r="A4" s="211" t="s">
        <v>289</v>
      </c>
      <c r="B4" s="160" t="s">
        <v>9</v>
      </c>
      <c r="C4" s="160"/>
      <c r="D4" s="160"/>
      <c r="E4" s="160" t="e">
        <f aca="true" t="shared" si="0" ref="E4:E12">D4/C4</f>
        <v>#DIV/0!</v>
      </c>
      <c r="F4" s="160"/>
      <c r="G4" s="160" t="e">
        <f aca="true" t="shared" si="1" ref="G4:G12">F4/D4</f>
        <v>#DIV/0!</v>
      </c>
      <c r="H4" s="160"/>
      <c r="I4" s="160" t="e">
        <f aca="true" t="shared" si="2" ref="I4:I12">H4/D4</f>
        <v>#DIV/0!</v>
      </c>
      <c r="J4" s="160"/>
      <c r="K4" s="160" t="e">
        <f aca="true" t="shared" si="3" ref="K4:K12">J4/D4</f>
        <v>#DIV/0!</v>
      </c>
      <c r="L4" s="160"/>
      <c r="M4" s="160" t="e">
        <f aca="true" t="shared" si="4" ref="M4:M12">L4/D4</f>
        <v>#DIV/0!</v>
      </c>
      <c r="N4" s="160"/>
      <c r="O4" s="160" t="e">
        <f aca="true" t="shared" si="5" ref="O4:O11">N4/D4</f>
        <v>#DIV/0!</v>
      </c>
      <c r="P4" s="160"/>
      <c r="Q4" s="160" t="e">
        <f aca="true" t="shared" si="6" ref="Q4:Q11">P4/D4</f>
        <v>#DIV/0!</v>
      </c>
      <c r="R4" s="160" t="e">
        <f aca="true" t="shared" si="7" ref="R4:R12">I4+K4+M4</f>
        <v>#DIV/0!</v>
      </c>
      <c r="S4" s="160" t="e">
        <f aca="true" t="shared" si="8" ref="S4:S12">K4+M4</f>
        <v>#DIV/0!</v>
      </c>
      <c r="T4" s="160"/>
      <c r="U4" s="160"/>
      <c r="V4" s="160"/>
      <c r="W4" s="160" t="e">
        <f aca="true" t="shared" si="9" ref="W4:W11">V4/D4</f>
        <v>#DIV/0!</v>
      </c>
      <c r="X4" s="160"/>
      <c r="Y4" s="160" t="e">
        <f aca="true" t="shared" si="10" ref="Y4:Y11">X4/D4</f>
        <v>#DIV/0!</v>
      </c>
      <c r="Z4" s="160"/>
      <c r="AA4" s="160" t="e">
        <f aca="true" t="shared" si="11" ref="AA4:AA11">Z4/D4</f>
        <v>#DIV/0!</v>
      </c>
      <c r="AB4" s="160"/>
    </row>
    <row r="5" spans="1:28" s="159" customFormat="1" ht="27.75" customHeight="1">
      <c r="A5" s="212"/>
      <c r="B5" s="160" t="s">
        <v>85</v>
      </c>
      <c r="C5" s="160"/>
      <c r="D5" s="160"/>
      <c r="E5" s="160" t="e">
        <f t="shared" si="0"/>
        <v>#DIV/0!</v>
      </c>
      <c r="F5" s="160"/>
      <c r="G5" s="160" t="e">
        <f t="shared" si="1"/>
        <v>#DIV/0!</v>
      </c>
      <c r="H5" s="160"/>
      <c r="I5" s="160" t="e">
        <f t="shared" si="2"/>
        <v>#DIV/0!</v>
      </c>
      <c r="J5" s="160"/>
      <c r="K5" s="160" t="e">
        <f t="shared" si="3"/>
        <v>#DIV/0!</v>
      </c>
      <c r="L5" s="160"/>
      <c r="M5" s="160" t="e">
        <f t="shared" si="4"/>
        <v>#DIV/0!</v>
      </c>
      <c r="N5" s="160"/>
      <c r="O5" s="160" t="e">
        <f t="shared" si="5"/>
        <v>#DIV/0!</v>
      </c>
      <c r="P5" s="160"/>
      <c r="Q5" s="160" t="e">
        <f t="shared" si="6"/>
        <v>#DIV/0!</v>
      </c>
      <c r="R5" s="160" t="e">
        <f t="shared" si="7"/>
        <v>#DIV/0!</v>
      </c>
      <c r="S5" s="160" t="e">
        <f t="shared" si="8"/>
        <v>#DIV/0!</v>
      </c>
      <c r="T5" s="160"/>
      <c r="U5" s="160"/>
      <c r="V5" s="160"/>
      <c r="W5" s="160" t="e">
        <f t="shared" si="9"/>
        <v>#DIV/0!</v>
      </c>
      <c r="X5" s="160"/>
      <c r="Y5" s="160" t="e">
        <f t="shared" si="10"/>
        <v>#DIV/0!</v>
      </c>
      <c r="Z5" s="160"/>
      <c r="AA5" s="160" t="e">
        <f t="shared" si="11"/>
        <v>#DIV/0!</v>
      </c>
      <c r="AB5" s="160"/>
    </row>
    <row r="6" spans="1:28" s="159" customFormat="1" ht="27.75" customHeight="1">
      <c r="A6" s="212"/>
      <c r="B6" s="160" t="s">
        <v>65</v>
      </c>
      <c r="C6" s="160"/>
      <c r="D6" s="160"/>
      <c r="E6" s="160" t="e">
        <f t="shared" si="0"/>
        <v>#DIV/0!</v>
      </c>
      <c r="F6" s="160"/>
      <c r="G6" s="160" t="e">
        <f t="shared" si="1"/>
        <v>#DIV/0!</v>
      </c>
      <c r="H6" s="160"/>
      <c r="I6" s="160" t="e">
        <f t="shared" si="2"/>
        <v>#DIV/0!</v>
      </c>
      <c r="J6" s="160"/>
      <c r="K6" s="160" t="e">
        <f t="shared" si="3"/>
        <v>#DIV/0!</v>
      </c>
      <c r="L6" s="160"/>
      <c r="M6" s="160" t="e">
        <f t="shared" si="4"/>
        <v>#DIV/0!</v>
      </c>
      <c r="N6" s="160"/>
      <c r="O6" s="160" t="e">
        <f t="shared" si="5"/>
        <v>#DIV/0!</v>
      </c>
      <c r="P6" s="160"/>
      <c r="Q6" s="160" t="e">
        <f t="shared" si="6"/>
        <v>#DIV/0!</v>
      </c>
      <c r="R6" s="160" t="e">
        <f t="shared" si="7"/>
        <v>#DIV/0!</v>
      </c>
      <c r="S6" s="160" t="e">
        <f t="shared" si="8"/>
        <v>#DIV/0!</v>
      </c>
      <c r="T6" s="160"/>
      <c r="U6" s="160"/>
      <c r="V6" s="160"/>
      <c r="W6" s="160" t="e">
        <f t="shared" si="9"/>
        <v>#DIV/0!</v>
      </c>
      <c r="X6" s="160"/>
      <c r="Y6" s="160" t="e">
        <f t="shared" si="10"/>
        <v>#DIV/0!</v>
      </c>
      <c r="Z6" s="160"/>
      <c r="AA6" s="160" t="e">
        <f t="shared" si="11"/>
        <v>#DIV/0!</v>
      </c>
      <c r="AB6" s="160"/>
    </row>
    <row r="7" spans="1:28" s="159" customFormat="1" ht="27.75" customHeight="1">
      <c r="A7" s="212"/>
      <c r="B7" s="160" t="s">
        <v>15</v>
      </c>
      <c r="C7" s="160"/>
      <c r="D7" s="160"/>
      <c r="E7" s="160" t="e">
        <f t="shared" si="0"/>
        <v>#DIV/0!</v>
      </c>
      <c r="F7" s="160"/>
      <c r="G7" s="160" t="e">
        <f t="shared" si="1"/>
        <v>#DIV/0!</v>
      </c>
      <c r="H7" s="160"/>
      <c r="I7" s="160" t="e">
        <f t="shared" si="2"/>
        <v>#DIV/0!</v>
      </c>
      <c r="J7" s="160"/>
      <c r="K7" s="160" t="e">
        <f t="shared" si="3"/>
        <v>#DIV/0!</v>
      </c>
      <c r="L7" s="160"/>
      <c r="M7" s="160" t="e">
        <f t="shared" si="4"/>
        <v>#DIV/0!</v>
      </c>
      <c r="N7" s="160"/>
      <c r="O7" s="160" t="e">
        <f t="shared" si="5"/>
        <v>#DIV/0!</v>
      </c>
      <c r="P7" s="160"/>
      <c r="Q7" s="160" t="e">
        <f t="shared" si="6"/>
        <v>#DIV/0!</v>
      </c>
      <c r="R7" s="160" t="e">
        <f t="shared" si="7"/>
        <v>#DIV/0!</v>
      </c>
      <c r="S7" s="160" t="e">
        <f t="shared" si="8"/>
        <v>#DIV/0!</v>
      </c>
      <c r="T7" s="160"/>
      <c r="U7" s="160"/>
      <c r="V7" s="160"/>
      <c r="W7" s="160" t="e">
        <f t="shared" si="9"/>
        <v>#DIV/0!</v>
      </c>
      <c r="X7" s="160"/>
      <c r="Y7" s="160" t="e">
        <f t="shared" si="10"/>
        <v>#DIV/0!</v>
      </c>
      <c r="Z7" s="160"/>
      <c r="AA7" s="160" t="e">
        <f t="shared" si="11"/>
        <v>#DIV/0!</v>
      </c>
      <c r="AB7" s="160"/>
    </row>
    <row r="8" spans="1:28" s="159" customFormat="1" ht="27.75" customHeight="1">
      <c r="A8" s="212"/>
      <c r="B8" s="160" t="s">
        <v>13</v>
      </c>
      <c r="C8" s="160"/>
      <c r="D8" s="160"/>
      <c r="E8" s="160" t="e">
        <f t="shared" si="0"/>
        <v>#DIV/0!</v>
      </c>
      <c r="F8" s="160">
        <v>0</v>
      </c>
      <c r="G8" s="160" t="e">
        <f t="shared" si="1"/>
        <v>#DIV/0!</v>
      </c>
      <c r="H8" s="160"/>
      <c r="I8" s="160" t="e">
        <f t="shared" si="2"/>
        <v>#DIV/0!</v>
      </c>
      <c r="J8" s="160"/>
      <c r="K8" s="160" t="e">
        <f t="shared" si="3"/>
        <v>#DIV/0!</v>
      </c>
      <c r="L8" s="160"/>
      <c r="M8" s="160" t="e">
        <f t="shared" si="4"/>
        <v>#DIV/0!</v>
      </c>
      <c r="N8" s="160">
        <v>0</v>
      </c>
      <c r="O8" s="160" t="e">
        <f t="shared" si="5"/>
        <v>#DIV/0!</v>
      </c>
      <c r="P8" s="160"/>
      <c r="Q8" s="160" t="e">
        <f t="shared" si="6"/>
        <v>#DIV/0!</v>
      </c>
      <c r="R8" s="160" t="e">
        <f t="shared" si="7"/>
        <v>#DIV/0!</v>
      </c>
      <c r="S8" s="160" t="e">
        <f t="shared" si="8"/>
        <v>#DIV/0!</v>
      </c>
      <c r="T8" s="160"/>
      <c r="U8" s="160"/>
      <c r="V8" s="160"/>
      <c r="W8" s="160" t="e">
        <f t="shared" si="9"/>
        <v>#DIV/0!</v>
      </c>
      <c r="X8" s="160"/>
      <c r="Y8" s="160" t="e">
        <f t="shared" si="10"/>
        <v>#DIV/0!</v>
      </c>
      <c r="Z8" s="160"/>
      <c r="AA8" s="160" t="e">
        <f t="shared" si="11"/>
        <v>#DIV/0!</v>
      </c>
      <c r="AB8" s="160"/>
    </row>
    <row r="9" spans="1:28" s="159" customFormat="1" ht="27.75" customHeight="1">
      <c r="A9" s="212"/>
      <c r="B9" s="160" t="s">
        <v>38</v>
      </c>
      <c r="C9" s="160"/>
      <c r="D9" s="160"/>
      <c r="E9" s="160" t="e">
        <f t="shared" si="0"/>
        <v>#DIV/0!</v>
      </c>
      <c r="F9" s="160">
        <v>0</v>
      </c>
      <c r="G9" s="160" t="e">
        <f t="shared" si="1"/>
        <v>#DIV/0!</v>
      </c>
      <c r="H9" s="160"/>
      <c r="I9" s="160" t="e">
        <f t="shared" si="2"/>
        <v>#DIV/0!</v>
      </c>
      <c r="J9" s="160"/>
      <c r="K9" s="160" t="e">
        <f t="shared" si="3"/>
        <v>#DIV/0!</v>
      </c>
      <c r="L9" s="160"/>
      <c r="M9" s="160" t="e">
        <f t="shared" si="4"/>
        <v>#DIV/0!</v>
      </c>
      <c r="N9" s="160">
        <v>0</v>
      </c>
      <c r="O9" s="160" t="e">
        <f t="shared" si="5"/>
        <v>#DIV/0!</v>
      </c>
      <c r="P9" s="160"/>
      <c r="Q9" s="160" t="e">
        <f t="shared" si="6"/>
        <v>#DIV/0!</v>
      </c>
      <c r="R9" s="160" t="e">
        <f t="shared" si="7"/>
        <v>#DIV/0!</v>
      </c>
      <c r="S9" s="160" t="e">
        <f t="shared" si="8"/>
        <v>#DIV/0!</v>
      </c>
      <c r="T9" s="160"/>
      <c r="U9" s="160"/>
      <c r="V9" s="160"/>
      <c r="W9" s="160" t="e">
        <f t="shared" si="9"/>
        <v>#DIV/0!</v>
      </c>
      <c r="X9" s="160"/>
      <c r="Y9" s="160" t="e">
        <f t="shared" si="10"/>
        <v>#DIV/0!</v>
      </c>
      <c r="Z9" s="160"/>
      <c r="AA9" s="160" t="e">
        <f t="shared" si="11"/>
        <v>#DIV/0!</v>
      </c>
      <c r="AB9" s="160"/>
    </row>
    <row r="10" spans="1:28" s="159" customFormat="1" ht="27.75" customHeight="1">
      <c r="A10" s="212"/>
      <c r="B10" s="160" t="s">
        <v>11</v>
      </c>
      <c r="C10" s="160"/>
      <c r="D10" s="160"/>
      <c r="E10" s="160" t="e">
        <f t="shared" si="0"/>
        <v>#DIV/0!</v>
      </c>
      <c r="F10" s="160">
        <v>0</v>
      </c>
      <c r="G10" s="160" t="e">
        <f t="shared" si="1"/>
        <v>#DIV/0!</v>
      </c>
      <c r="H10" s="160"/>
      <c r="I10" s="160" t="e">
        <f t="shared" si="2"/>
        <v>#DIV/0!</v>
      </c>
      <c r="J10" s="160"/>
      <c r="K10" s="160" t="e">
        <f t="shared" si="3"/>
        <v>#DIV/0!</v>
      </c>
      <c r="L10" s="160"/>
      <c r="M10" s="160" t="e">
        <f t="shared" si="4"/>
        <v>#DIV/0!</v>
      </c>
      <c r="N10" s="160">
        <v>0</v>
      </c>
      <c r="O10" s="160" t="e">
        <f t="shared" si="5"/>
        <v>#DIV/0!</v>
      </c>
      <c r="P10" s="160"/>
      <c r="Q10" s="160" t="e">
        <f t="shared" si="6"/>
        <v>#DIV/0!</v>
      </c>
      <c r="R10" s="160" t="e">
        <f t="shared" si="7"/>
        <v>#DIV/0!</v>
      </c>
      <c r="S10" s="160" t="e">
        <f t="shared" si="8"/>
        <v>#DIV/0!</v>
      </c>
      <c r="T10" s="160"/>
      <c r="U10" s="160"/>
      <c r="V10" s="160">
        <v>0</v>
      </c>
      <c r="W10" s="160" t="e">
        <f t="shared" si="9"/>
        <v>#DIV/0!</v>
      </c>
      <c r="X10" s="160"/>
      <c r="Y10" s="160" t="e">
        <f t="shared" si="10"/>
        <v>#DIV/0!</v>
      </c>
      <c r="Z10" s="160"/>
      <c r="AA10" s="160" t="e">
        <f t="shared" si="11"/>
        <v>#DIV/0!</v>
      </c>
      <c r="AB10" s="160"/>
    </row>
    <row r="11" spans="1:28" s="159" customFormat="1" ht="27.75" customHeight="1">
      <c r="A11" s="212"/>
      <c r="B11" s="160" t="s">
        <v>12</v>
      </c>
      <c r="C11" s="160"/>
      <c r="D11" s="160"/>
      <c r="E11" s="160" t="e">
        <f t="shared" si="0"/>
        <v>#DIV/0!</v>
      </c>
      <c r="F11" s="160">
        <v>0</v>
      </c>
      <c r="G11" s="160" t="e">
        <f t="shared" si="1"/>
        <v>#DIV/0!</v>
      </c>
      <c r="H11" s="160"/>
      <c r="I11" s="160" t="e">
        <f t="shared" si="2"/>
        <v>#DIV/0!</v>
      </c>
      <c r="J11" s="160"/>
      <c r="K11" s="160" t="e">
        <f t="shared" si="3"/>
        <v>#DIV/0!</v>
      </c>
      <c r="L11" s="160"/>
      <c r="M11" s="160" t="e">
        <f t="shared" si="4"/>
        <v>#DIV/0!</v>
      </c>
      <c r="N11" s="160">
        <v>0</v>
      </c>
      <c r="O11" s="160" t="e">
        <f t="shared" si="5"/>
        <v>#DIV/0!</v>
      </c>
      <c r="P11" s="160"/>
      <c r="Q11" s="160" t="e">
        <f t="shared" si="6"/>
        <v>#DIV/0!</v>
      </c>
      <c r="R11" s="160" t="e">
        <f t="shared" si="7"/>
        <v>#DIV/0!</v>
      </c>
      <c r="S11" s="160" t="e">
        <f t="shared" si="8"/>
        <v>#DIV/0!</v>
      </c>
      <c r="T11" s="160"/>
      <c r="U11" s="160"/>
      <c r="V11" s="160">
        <v>0</v>
      </c>
      <c r="W11" s="160" t="e">
        <f t="shared" si="9"/>
        <v>#DIV/0!</v>
      </c>
      <c r="X11" s="160"/>
      <c r="Y11" s="160" t="e">
        <f t="shared" si="10"/>
        <v>#DIV/0!</v>
      </c>
      <c r="Z11" s="160"/>
      <c r="AA11" s="160" t="e">
        <f t="shared" si="11"/>
        <v>#DIV/0!</v>
      </c>
      <c r="AB11" s="160"/>
    </row>
    <row r="12" spans="1:27" s="177" customFormat="1" ht="27.75" customHeight="1">
      <c r="A12" s="212"/>
      <c r="B12" s="177" t="s">
        <v>8</v>
      </c>
      <c r="C12" s="177">
        <f>SUM(C4:C11)</f>
        <v>0</v>
      </c>
      <c r="D12" s="177">
        <f>SUM(D4:D11)</f>
        <v>0</v>
      </c>
      <c r="E12" s="177" t="e">
        <f t="shared" si="0"/>
        <v>#DIV/0!</v>
      </c>
      <c r="F12" s="177">
        <f>SUM(F4:F11)</f>
        <v>0</v>
      </c>
      <c r="G12" s="177" t="e">
        <f t="shared" si="1"/>
        <v>#DIV/0!</v>
      </c>
      <c r="H12" s="177">
        <f>SUM(H4:H11)</f>
        <v>0</v>
      </c>
      <c r="I12" s="177" t="e">
        <f t="shared" si="2"/>
        <v>#DIV/0!</v>
      </c>
      <c r="J12" s="177">
        <f>SUM(J4:J11)</f>
        <v>0</v>
      </c>
      <c r="K12" s="177" t="e">
        <f t="shared" si="3"/>
        <v>#DIV/0!</v>
      </c>
      <c r="L12" s="177">
        <f>SUM(L4:L11)</f>
        <v>0</v>
      </c>
      <c r="M12" s="177" t="e">
        <f t="shared" si="4"/>
        <v>#DIV/0!</v>
      </c>
      <c r="N12" s="177" t="s">
        <v>5</v>
      </c>
      <c r="O12" s="177" t="s">
        <v>5</v>
      </c>
      <c r="P12" s="177" t="s">
        <v>5</v>
      </c>
      <c r="Q12" s="177" t="s">
        <v>5</v>
      </c>
      <c r="R12" s="177" t="e">
        <f t="shared" si="7"/>
        <v>#DIV/0!</v>
      </c>
      <c r="S12" s="177" t="e">
        <f t="shared" si="8"/>
        <v>#DIV/0!</v>
      </c>
      <c r="V12" s="177" t="s">
        <v>6</v>
      </c>
      <c r="W12" s="177" t="s">
        <v>5</v>
      </c>
      <c r="X12" s="177" t="s">
        <v>5</v>
      </c>
      <c r="Y12" s="177" t="s">
        <v>5</v>
      </c>
      <c r="Z12" s="177" t="s">
        <v>5</v>
      </c>
      <c r="AA12" s="177" t="s">
        <v>5</v>
      </c>
    </row>
    <row r="13" spans="1:2" s="177" customFormat="1" ht="27.75" customHeight="1">
      <c r="A13" s="212"/>
      <c r="B13" s="177" t="s">
        <v>7</v>
      </c>
    </row>
    <row r="14" spans="1:2" s="177" customFormat="1" ht="27.75" customHeight="1">
      <c r="A14" s="213"/>
      <c r="B14" s="177" t="s">
        <v>0</v>
      </c>
    </row>
    <row r="15" spans="1:28" s="159" customFormat="1" ht="24.75" customHeight="1">
      <c r="A15" s="161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</row>
    <row r="16" spans="1:28" s="40" customFormat="1" ht="16.5" customHeight="1">
      <c r="A16" s="211" t="s">
        <v>105</v>
      </c>
      <c r="B16" s="39" t="s">
        <v>9</v>
      </c>
      <c r="C16" s="153">
        <v>56</v>
      </c>
      <c r="D16" s="153">
        <v>34</v>
      </c>
      <c r="E16" s="154">
        <v>0.6071</v>
      </c>
      <c r="F16" s="153">
        <v>3</v>
      </c>
      <c r="G16" s="141">
        <v>0.0882</v>
      </c>
      <c r="H16" s="153">
        <v>25</v>
      </c>
      <c r="I16" s="154">
        <v>0.7353</v>
      </c>
      <c r="J16" s="153">
        <v>6</v>
      </c>
      <c r="K16" s="154">
        <v>0.1765</v>
      </c>
      <c r="L16" s="153">
        <v>0</v>
      </c>
      <c r="M16" s="153">
        <v>0</v>
      </c>
      <c r="N16" s="153">
        <v>2</v>
      </c>
      <c r="O16" s="154">
        <v>0.0588</v>
      </c>
      <c r="P16" s="153">
        <v>0</v>
      </c>
      <c r="Q16" s="153">
        <v>0</v>
      </c>
      <c r="R16" s="141">
        <v>0.9118</v>
      </c>
      <c r="S16" s="141">
        <v>0.1765</v>
      </c>
      <c r="T16" s="140">
        <v>12.65</v>
      </c>
      <c r="U16" s="140">
        <v>3.09</v>
      </c>
      <c r="V16" s="153">
        <v>19</v>
      </c>
      <c r="W16" s="141">
        <v>0.5588</v>
      </c>
      <c r="X16" s="153">
        <v>14</v>
      </c>
      <c r="Y16" s="154">
        <v>0.4118</v>
      </c>
      <c r="Z16" s="153">
        <v>1</v>
      </c>
      <c r="AA16" s="154">
        <v>0.0294</v>
      </c>
      <c r="AB16" s="39"/>
    </row>
    <row r="17" spans="1:28" s="40" customFormat="1" ht="16.5" customHeight="1">
      <c r="A17" s="212"/>
      <c r="B17" s="39" t="s">
        <v>85</v>
      </c>
      <c r="C17" s="153">
        <v>45</v>
      </c>
      <c r="D17" s="153">
        <v>17</v>
      </c>
      <c r="E17" s="154">
        <f>D17/C17</f>
        <v>0.37777777777777777</v>
      </c>
      <c r="F17" s="153">
        <v>0</v>
      </c>
      <c r="G17" s="153">
        <v>0</v>
      </c>
      <c r="H17" s="153">
        <v>10</v>
      </c>
      <c r="I17" s="153">
        <v>58.8</v>
      </c>
      <c r="J17" s="153">
        <v>7</v>
      </c>
      <c r="K17" s="153">
        <v>41.2</v>
      </c>
      <c r="L17" s="153">
        <v>0</v>
      </c>
      <c r="M17" s="153">
        <v>0</v>
      </c>
      <c r="N17" s="153">
        <v>4</v>
      </c>
      <c r="O17" s="141">
        <f>N17/D17</f>
        <v>0.23529411764705882</v>
      </c>
      <c r="P17" s="153">
        <v>0</v>
      </c>
      <c r="Q17" s="153">
        <v>0</v>
      </c>
      <c r="R17" s="153">
        <v>100</v>
      </c>
      <c r="S17" s="153">
        <v>41.2</v>
      </c>
      <c r="T17" s="153">
        <v>13.9</v>
      </c>
      <c r="U17" s="153">
        <v>3.4</v>
      </c>
      <c r="V17" s="153">
        <v>1</v>
      </c>
      <c r="W17" s="154">
        <f>V17/D17</f>
        <v>0.058823529411764705</v>
      </c>
      <c r="X17" s="153">
        <v>16</v>
      </c>
      <c r="Y17" s="154">
        <f>X17/D17</f>
        <v>0.9411764705882353</v>
      </c>
      <c r="Z17" s="153">
        <v>0</v>
      </c>
      <c r="AA17" s="153">
        <v>0</v>
      </c>
      <c r="AB17" s="39"/>
    </row>
    <row r="18" spans="1:28" s="40" customFormat="1" ht="16.5" customHeight="1">
      <c r="A18" s="212"/>
      <c r="B18" s="39" t="s">
        <v>65</v>
      </c>
      <c r="C18" s="153">
        <v>111</v>
      </c>
      <c r="D18" s="153">
        <v>71</v>
      </c>
      <c r="E18" s="154">
        <v>0.6396</v>
      </c>
      <c r="F18" s="153">
        <v>2</v>
      </c>
      <c r="G18" s="154">
        <v>0.0281</v>
      </c>
      <c r="H18" s="153">
        <v>43</v>
      </c>
      <c r="I18" s="154">
        <v>0.606</v>
      </c>
      <c r="J18" s="153">
        <v>23</v>
      </c>
      <c r="K18" s="154">
        <v>0.324</v>
      </c>
      <c r="L18" s="153">
        <v>3</v>
      </c>
      <c r="M18" s="154">
        <v>0.042</v>
      </c>
      <c r="N18" s="153">
        <v>22</v>
      </c>
      <c r="O18" s="141">
        <v>0.3098</v>
      </c>
      <c r="P18" s="153">
        <v>3</v>
      </c>
      <c r="Q18" s="154">
        <v>0.042</v>
      </c>
      <c r="R18" s="154">
        <v>0.9718</v>
      </c>
      <c r="S18" s="154">
        <v>0.3661</v>
      </c>
      <c r="T18" s="153">
        <v>13.9</v>
      </c>
      <c r="U18" s="153">
        <v>3.4</v>
      </c>
      <c r="V18" s="153">
        <v>16</v>
      </c>
      <c r="W18" s="141">
        <v>0.2253</v>
      </c>
      <c r="X18" s="153">
        <v>54</v>
      </c>
      <c r="Y18" s="154">
        <v>0.7605</v>
      </c>
      <c r="Z18" s="153">
        <v>1</v>
      </c>
      <c r="AA18" s="154">
        <v>0.014</v>
      </c>
      <c r="AB18" s="39"/>
    </row>
    <row r="19" spans="1:28" s="40" customFormat="1" ht="16.5" customHeight="1">
      <c r="A19" s="212"/>
      <c r="B19" s="39" t="s">
        <v>15</v>
      </c>
      <c r="C19" s="153">
        <v>71</v>
      </c>
      <c r="D19" s="153">
        <v>52</v>
      </c>
      <c r="E19" s="154">
        <v>0.732</v>
      </c>
      <c r="F19" s="153">
        <v>4</v>
      </c>
      <c r="G19" s="141">
        <v>0.077</v>
      </c>
      <c r="H19" s="153">
        <v>29</v>
      </c>
      <c r="I19" s="154">
        <v>0.558</v>
      </c>
      <c r="J19" s="153">
        <v>17</v>
      </c>
      <c r="K19" s="154">
        <v>0.327</v>
      </c>
      <c r="L19" s="153">
        <v>2</v>
      </c>
      <c r="M19" s="154">
        <v>0.038</v>
      </c>
      <c r="N19" s="153">
        <v>17</v>
      </c>
      <c r="O19" s="141">
        <v>0.327</v>
      </c>
      <c r="P19" s="153">
        <v>2</v>
      </c>
      <c r="Q19" s="154">
        <v>0.038</v>
      </c>
      <c r="R19" s="157">
        <v>0.92</v>
      </c>
      <c r="S19" s="154">
        <v>0.365</v>
      </c>
      <c r="T19" s="153">
        <v>13.1</v>
      </c>
      <c r="U19" s="153">
        <v>3.3</v>
      </c>
      <c r="V19" s="153">
        <v>10</v>
      </c>
      <c r="W19" s="141">
        <v>0.192</v>
      </c>
      <c r="X19" s="153">
        <v>41</v>
      </c>
      <c r="Y19" s="154">
        <v>0.788</v>
      </c>
      <c r="Z19" s="153">
        <v>1</v>
      </c>
      <c r="AA19" s="154">
        <v>0.02</v>
      </c>
      <c r="AB19" s="39"/>
    </row>
    <row r="20" spans="1:28" s="40" customFormat="1" ht="16.5" customHeight="1">
      <c r="A20" s="212"/>
      <c r="B20" s="39" t="s">
        <v>13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39"/>
    </row>
    <row r="21" spans="1:28" s="40" customFormat="1" ht="16.5" customHeight="1">
      <c r="A21" s="212"/>
      <c r="B21" s="39" t="s">
        <v>38</v>
      </c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39"/>
    </row>
    <row r="22" spans="1:28" s="40" customFormat="1" ht="16.5" customHeight="1">
      <c r="A22" s="212"/>
      <c r="B22" s="39" t="s">
        <v>11</v>
      </c>
      <c r="C22" s="136">
        <v>7</v>
      </c>
      <c r="D22" s="136">
        <v>6</v>
      </c>
      <c r="E22" s="139">
        <v>0.857</v>
      </c>
      <c r="F22" s="153">
        <v>0</v>
      </c>
      <c r="G22" s="153">
        <v>0</v>
      </c>
      <c r="H22" s="153">
        <v>3</v>
      </c>
      <c r="I22" s="157">
        <v>0.5</v>
      </c>
      <c r="J22" s="153">
        <v>3</v>
      </c>
      <c r="K22" s="157">
        <v>0.5</v>
      </c>
      <c r="L22" s="153">
        <v>0</v>
      </c>
      <c r="M22" s="153">
        <v>0</v>
      </c>
      <c r="N22" s="153">
        <v>0</v>
      </c>
      <c r="O22" s="153">
        <v>0</v>
      </c>
      <c r="P22" s="153">
        <v>0</v>
      </c>
      <c r="Q22" s="153">
        <v>0</v>
      </c>
      <c r="R22" s="157">
        <v>1</v>
      </c>
      <c r="S22" s="157">
        <v>0.5</v>
      </c>
      <c r="T22" s="153">
        <v>13.7</v>
      </c>
      <c r="U22" s="153">
        <v>3.5</v>
      </c>
      <c r="V22" s="153">
        <v>0</v>
      </c>
      <c r="W22" s="153">
        <v>0</v>
      </c>
      <c r="X22" s="153">
        <v>6</v>
      </c>
      <c r="Y22" s="157">
        <v>1</v>
      </c>
      <c r="Z22" s="153">
        <v>0</v>
      </c>
      <c r="AA22" s="153">
        <v>0</v>
      </c>
      <c r="AB22" s="39"/>
    </row>
    <row r="23" spans="1:28" s="40" customFormat="1" ht="18" customHeight="1">
      <c r="A23" s="212"/>
      <c r="B23" s="39" t="s">
        <v>12</v>
      </c>
      <c r="C23" s="153">
        <v>5</v>
      </c>
      <c r="D23" s="153">
        <v>5</v>
      </c>
      <c r="E23" s="157">
        <v>1</v>
      </c>
      <c r="F23" s="153">
        <v>0</v>
      </c>
      <c r="G23" s="157">
        <v>0</v>
      </c>
      <c r="H23" s="153">
        <v>2</v>
      </c>
      <c r="I23" s="157">
        <v>0.4</v>
      </c>
      <c r="J23" s="153">
        <v>3</v>
      </c>
      <c r="K23" s="157">
        <v>0.6</v>
      </c>
      <c r="L23" s="153">
        <v>0</v>
      </c>
      <c r="M23" s="157">
        <v>0</v>
      </c>
      <c r="N23" s="153">
        <v>0</v>
      </c>
      <c r="O23" s="157">
        <v>0</v>
      </c>
      <c r="P23" s="153">
        <v>0</v>
      </c>
      <c r="Q23" s="157">
        <v>0</v>
      </c>
      <c r="R23" s="157">
        <v>1</v>
      </c>
      <c r="S23" s="157">
        <v>0.6</v>
      </c>
      <c r="T23" s="153">
        <v>14.8</v>
      </c>
      <c r="U23" s="153">
        <v>3.6</v>
      </c>
      <c r="V23" s="153">
        <v>0</v>
      </c>
      <c r="W23" s="157">
        <v>0</v>
      </c>
      <c r="X23" s="153">
        <v>5</v>
      </c>
      <c r="Y23" s="157">
        <v>1</v>
      </c>
      <c r="Z23" s="153">
        <v>0</v>
      </c>
      <c r="AA23" s="157">
        <v>0</v>
      </c>
      <c r="AB23" s="39"/>
    </row>
    <row r="24" spans="1:28" s="89" customFormat="1" ht="16.5" customHeight="1">
      <c r="A24" s="212"/>
      <c r="B24" s="88" t="s">
        <v>8</v>
      </c>
      <c r="C24" s="153"/>
      <c r="D24" s="153">
        <f>SUM(D16:D23)</f>
        <v>185</v>
      </c>
      <c r="E24" s="153"/>
      <c r="F24" s="153">
        <f>SUM(F16:F23)</f>
        <v>9</v>
      </c>
      <c r="G24" s="154">
        <f>F24/D24</f>
        <v>0.04864864864864865</v>
      </c>
      <c r="H24" s="153">
        <f>SUM(H16:H23)</f>
        <v>112</v>
      </c>
      <c r="I24" s="154">
        <f>H24/D24</f>
        <v>0.6054054054054054</v>
      </c>
      <c r="J24" s="153">
        <f>SUM(J16:J23)</f>
        <v>59</v>
      </c>
      <c r="K24" s="154">
        <f>J24/D24</f>
        <v>0.31891891891891894</v>
      </c>
      <c r="L24" s="153">
        <f>SUM(L16:L23)</f>
        <v>5</v>
      </c>
      <c r="M24" s="154">
        <f>L24/D24</f>
        <v>0.02702702702702703</v>
      </c>
      <c r="N24" s="153">
        <f>SUM(N16:N23)</f>
        <v>45</v>
      </c>
      <c r="O24" s="141">
        <f>N24/D24</f>
        <v>0.24324324324324326</v>
      </c>
      <c r="P24" s="153">
        <f>SUM(P16:P23)</f>
        <v>5</v>
      </c>
      <c r="Q24" s="154">
        <f>P24/D24</f>
        <v>0.02702702702702703</v>
      </c>
      <c r="R24" s="142">
        <f aca="true" t="shared" si="12" ref="R24:R30">I24+K24+M24</f>
        <v>0.9513513513513514</v>
      </c>
      <c r="S24" s="141">
        <f aca="true" t="shared" si="13" ref="S24:S30">K24+M24</f>
        <v>0.34594594594594597</v>
      </c>
      <c r="T24" s="153">
        <f>AVERAGE(T16:T23)</f>
        <v>13.674999999999999</v>
      </c>
      <c r="U24" s="155">
        <f>AVERAGE(U16:U23)</f>
        <v>3.3816666666666673</v>
      </c>
      <c r="V24" s="153"/>
      <c r="W24" s="141">
        <v>0.2541</v>
      </c>
      <c r="X24" s="153"/>
      <c r="Y24" s="154">
        <v>0.7297</v>
      </c>
      <c r="Z24" s="153">
        <f>SUM(Z16:Z23)</f>
        <v>3</v>
      </c>
      <c r="AA24" s="154">
        <f>Z24/D24</f>
        <v>0.016216216216216217</v>
      </c>
      <c r="AB24" s="88"/>
    </row>
    <row r="25" spans="1:28" s="89" customFormat="1" ht="16.5" customHeight="1">
      <c r="A25" s="212"/>
      <c r="B25" s="88" t="s">
        <v>7</v>
      </c>
      <c r="C25" s="153"/>
      <c r="D25" s="153">
        <v>8339</v>
      </c>
      <c r="E25" s="153"/>
      <c r="F25" s="153"/>
      <c r="G25" s="153">
        <v>8.6</v>
      </c>
      <c r="H25" s="153"/>
      <c r="I25" s="153">
        <v>46.5</v>
      </c>
      <c r="J25" s="153"/>
      <c r="K25" s="153">
        <v>38</v>
      </c>
      <c r="L25" s="153"/>
      <c r="M25" s="153">
        <v>6.9</v>
      </c>
      <c r="N25" s="153"/>
      <c r="O25" s="153"/>
      <c r="P25" s="153"/>
      <c r="Q25" s="153"/>
      <c r="R25" s="156">
        <f t="shared" si="12"/>
        <v>91.4</v>
      </c>
      <c r="S25" s="156">
        <f t="shared" si="13"/>
        <v>44.9</v>
      </c>
      <c r="T25" s="153"/>
      <c r="U25" s="153"/>
      <c r="V25" s="153"/>
      <c r="W25" s="153"/>
      <c r="X25" s="153"/>
      <c r="Y25" s="153"/>
      <c r="Z25" s="153"/>
      <c r="AA25" s="153"/>
      <c r="AB25" s="88"/>
    </row>
    <row r="26" spans="1:28" s="89" customFormat="1" ht="16.5" customHeight="1">
      <c r="A26" s="213"/>
      <c r="B26" s="88" t="s">
        <v>0</v>
      </c>
      <c r="C26" s="153"/>
      <c r="D26" s="153">
        <v>612248</v>
      </c>
      <c r="E26" s="153"/>
      <c r="F26" s="153"/>
      <c r="G26" s="153">
        <v>14.9</v>
      </c>
      <c r="H26" s="153"/>
      <c r="I26" s="153">
        <v>45.7</v>
      </c>
      <c r="J26" s="153"/>
      <c r="K26" s="153">
        <v>32.2</v>
      </c>
      <c r="L26" s="153"/>
      <c r="M26" s="153">
        <v>7.2</v>
      </c>
      <c r="N26" s="153"/>
      <c r="O26" s="153"/>
      <c r="P26" s="153"/>
      <c r="Q26" s="153"/>
      <c r="R26" s="156">
        <f t="shared" si="12"/>
        <v>85.10000000000001</v>
      </c>
      <c r="S26" s="156">
        <f t="shared" si="13"/>
        <v>39.400000000000006</v>
      </c>
      <c r="T26" s="153"/>
      <c r="U26" s="153"/>
      <c r="V26" s="153"/>
      <c r="W26" s="153"/>
      <c r="X26" s="153"/>
      <c r="Y26" s="153"/>
      <c r="Z26" s="153"/>
      <c r="AA26" s="153"/>
      <c r="AB26" s="88"/>
    </row>
    <row r="27" spans="1:28" ht="15" hidden="1">
      <c r="A27" s="235" t="s">
        <v>10</v>
      </c>
      <c r="B27" s="16" t="s">
        <v>40</v>
      </c>
      <c r="C27" s="16"/>
      <c r="D27" s="16"/>
      <c r="E27" s="11" t="e">
        <f>D27/C27</f>
        <v>#DIV/0!</v>
      </c>
      <c r="F27" s="16"/>
      <c r="G27" s="11" t="e">
        <f>F27/D27</f>
        <v>#DIV/0!</v>
      </c>
      <c r="H27" s="16"/>
      <c r="I27" s="11" t="e">
        <f>H27/D27</f>
        <v>#DIV/0!</v>
      </c>
      <c r="J27" s="16"/>
      <c r="K27" s="11" t="e">
        <f>J27/D27</f>
        <v>#DIV/0!</v>
      </c>
      <c r="L27" s="16"/>
      <c r="M27" s="11" t="e">
        <f>L27/D27</f>
        <v>#DIV/0!</v>
      </c>
      <c r="N27" s="16" t="s">
        <v>5</v>
      </c>
      <c r="O27" s="16" t="s">
        <v>5</v>
      </c>
      <c r="P27" s="16" t="s">
        <v>5</v>
      </c>
      <c r="Q27" s="16" t="s">
        <v>5</v>
      </c>
      <c r="R27" s="11" t="e">
        <f t="shared" si="12"/>
        <v>#DIV/0!</v>
      </c>
      <c r="S27" s="11" t="e">
        <f t="shared" si="13"/>
        <v>#DIV/0!</v>
      </c>
      <c r="T27" s="16"/>
      <c r="U27" s="16"/>
      <c r="V27" s="16" t="s">
        <v>6</v>
      </c>
      <c r="W27" s="16" t="s">
        <v>5</v>
      </c>
      <c r="X27" s="16" t="s">
        <v>5</v>
      </c>
      <c r="Y27" s="16" t="s">
        <v>5</v>
      </c>
      <c r="Z27" s="16" t="s">
        <v>5</v>
      </c>
      <c r="AA27" s="16" t="s">
        <v>5</v>
      </c>
      <c r="AB27" s="16"/>
    </row>
    <row r="28" spans="1:28" ht="15" hidden="1">
      <c r="A28" s="196"/>
      <c r="B28" s="16" t="s">
        <v>8</v>
      </c>
      <c r="C28" s="16"/>
      <c r="D28" s="16"/>
      <c r="E28" s="11" t="e">
        <f>D28/C28</f>
        <v>#DIV/0!</v>
      </c>
      <c r="F28" s="16"/>
      <c r="G28" s="11" t="e">
        <f>F28/D28</f>
        <v>#DIV/0!</v>
      </c>
      <c r="H28" s="16"/>
      <c r="I28" s="11" t="e">
        <f>H28/D28</f>
        <v>#DIV/0!</v>
      </c>
      <c r="J28" s="16"/>
      <c r="K28" s="11" t="e">
        <f>J28/D28</f>
        <v>#DIV/0!</v>
      </c>
      <c r="L28" s="16"/>
      <c r="M28" s="11" t="e">
        <f>L28/D28</f>
        <v>#DIV/0!</v>
      </c>
      <c r="N28" s="16" t="s">
        <v>5</v>
      </c>
      <c r="O28" s="16" t="s">
        <v>5</v>
      </c>
      <c r="P28" s="16" t="s">
        <v>5</v>
      </c>
      <c r="Q28" s="16" t="s">
        <v>5</v>
      </c>
      <c r="R28" s="11" t="e">
        <f t="shared" si="12"/>
        <v>#DIV/0!</v>
      </c>
      <c r="S28" s="11" t="e">
        <f t="shared" si="13"/>
        <v>#DIV/0!</v>
      </c>
      <c r="T28" s="16"/>
      <c r="U28" s="16"/>
      <c r="V28" s="16" t="s">
        <v>6</v>
      </c>
      <c r="W28" s="16" t="s">
        <v>5</v>
      </c>
      <c r="X28" s="16" t="s">
        <v>5</v>
      </c>
      <c r="Y28" s="16" t="s">
        <v>5</v>
      </c>
      <c r="Z28" s="16" t="s">
        <v>5</v>
      </c>
      <c r="AA28" s="16" t="s">
        <v>5</v>
      </c>
      <c r="AB28" s="16"/>
    </row>
    <row r="29" spans="1:28" ht="15" hidden="1">
      <c r="A29" s="196"/>
      <c r="B29" s="16" t="s">
        <v>7</v>
      </c>
      <c r="C29" s="16"/>
      <c r="D29" s="16"/>
      <c r="E29" s="11" t="e">
        <f>D29/C29</f>
        <v>#DIV/0!</v>
      </c>
      <c r="F29" s="16"/>
      <c r="G29" s="11" t="e">
        <f>F29/D29</f>
        <v>#DIV/0!</v>
      </c>
      <c r="H29" s="16"/>
      <c r="I29" s="11" t="e">
        <f>H29/D29</f>
        <v>#DIV/0!</v>
      </c>
      <c r="J29" s="16"/>
      <c r="K29" s="11" t="e">
        <f>J29/D29</f>
        <v>#DIV/0!</v>
      </c>
      <c r="L29" s="16"/>
      <c r="M29" s="11" t="e">
        <f>L29/D29</f>
        <v>#DIV/0!</v>
      </c>
      <c r="N29" s="16" t="s">
        <v>5</v>
      </c>
      <c r="O29" s="16" t="s">
        <v>5</v>
      </c>
      <c r="P29" s="16" t="s">
        <v>5</v>
      </c>
      <c r="Q29" s="16" t="s">
        <v>5</v>
      </c>
      <c r="R29" s="11" t="e">
        <f t="shared" si="12"/>
        <v>#DIV/0!</v>
      </c>
      <c r="S29" s="11" t="e">
        <f t="shared" si="13"/>
        <v>#DIV/0!</v>
      </c>
      <c r="T29" s="16"/>
      <c r="U29" s="16"/>
      <c r="V29" s="16" t="s">
        <v>6</v>
      </c>
      <c r="W29" s="16" t="s">
        <v>5</v>
      </c>
      <c r="X29" s="16" t="s">
        <v>5</v>
      </c>
      <c r="Y29" s="16" t="s">
        <v>5</v>
      </c>
      <c r="Z29" s="16" t="s">
        <v>5</v>
      </c>
      <c r="AA29" s="16" t="s">
        <v>5</v>
      </c>
      <c r="AB29" s="16"/>
    </row>
    <row r="30" spans="1:28" ht="15" hidden="1">
      <c r="A30" s="196"/>
      <c r="B30" s="16" t="s">
        <v>0</v>
      </c>
      <c r="C30" s="16"/>
      <c r="D30" s="16"/>
      <c r="E30" s="11" t="e">
        <f>D30/C30</f>
        <v>#DIV/0!</v>
      </c>
      <c r="F30" s="16"/>
      <c r="G30" s="11" t="e">
        <f>F30/D30</f>
        <v>#DIV/0!</v>
      </c>
      <c r="H30" s="16"/>
      <c r="I30" s="16" t="e">
        <f>H30/D30</f>
        <v>#DIV/0!</v>
      </c>
      <c r="J30" s="16"/>
      <c r="K30" s="11" t="e">
        <f>J30/D30</f>
        <v>#DIV/0!</v>
      </c>
      <c r="L30" s="16"/>
      <c r="M30" s="11" t="e">
        <f>L30/D30</f>
        <v>#DIV/0!</v>
      </c>
      <c r="N30" s="16" t="s">
        <v>5</v>
      </c>
      <c r="O30" s="16" t="s">
        <v>5</v>
      </c>
      <c r="P30" s="16" t="s">
        <v>5</v>
      </c>
      <c r="Q30" s="16" t="s">
        <v>5</v>
      </c>
      <c r="R30" s="11" t="e">
        <f t="shared" si="12"/>
        <v>#DIV/0!</v>
      </c>
      <c r="S30" s="11" t="e">
        <f t="shared" si="13"/>
        <v>#DIV/0!</v>
      </c>
      <c r="T30" s="16"/>
      <c r="U30" s="16"/>
      <c r="V30" s="16" t="s">
        <v>6</v>
      </c>
      <c r="W30" s="16" t="s">
        <v>5</v>
      </c>
      <c r="X30" s="16" t="s">
        <v>5</v>
      </c>
      <c r="Y30" s="16" t="s">
        <v>5</v>
      </c>
      <c r="Z30" s="16" t="s">
        <v>5</v>
      </c>
      <c r="AA30" s="16" t="s">
        <v>5</v>
      </c>
      <c r="AB30" s="16"/>
    </row>
    <row r="31" spans="6:7" ht="15" customHeight="1">
      <c r="F31" s="196"/>
      <c r="G31" s="196"/>
    </row>
    <row r="32" spans="1:22" ht="78" customHeight="1" thickBot="1">
      <c r="A32" s="4" t="s">
        <v>41</v>
      </c>
      <c r="B32" s="196" t="s">
        <v>4</v>
      </c>
      <c r="C32" s="196"/>
      <c r="D32" s="196"/>
      <c r="E32" s="4" t="s">
        <v>3</v>
      </c>
      <c r="F32" s="4" t="s">
        <v>58</v>
      </c>
      <c r="G32" s="4" t="s">
        <v>57</v>
      </c>
      <c r="H32" s="4" t="s">
        <v>81</v>
      </c>
      <c r="I32" s="2" t="s">
        <v>73</v>
      </c>
      <c r="J32" s="4" t="s">
        <v>60</v>
      </c>
      <c r="K32" s="4" t="s">
        <v>61</v>
      </c>
      <c r="L32" s="4" t="s">
        <v>62</v>
      </c>
      <c r="M32" s="4" t="s">
        <v>63</v>
      </c>
      <c r="N32" s="4" t="s">
        <v>2</v>
      </c>
      <c r="O32" s="4" t="s">
        <v>1</v>
      </c>
      <c r="P32" s="4" t="s">
        <v>0</v>
      </c>
      <c r="Q32" s="4" t="s">
        <v>42</v>
      </c>
      <c r="V32" s="2"/>
    </row>
    <row r="33" spans="1:24" ht="102.75" customHeight="1" thickBot="1">
      <c r="A33" s="36" t="s">
        <v>242</v>
      </c>
      <c r="B33" s="237" t="s">
        <v>83</v>
      </c>
      <c r="C33" s="237"/>
      <c r="D33" s="237"/>
      <c r="E33" s="22">
        <v>1</v>
      </c>
      <c r="F33" s="95"/>
      <c r="G33" s="96"/>
      <c r="H33" s="104"/>
      <c r="I33" s="114"/>
      <c r="J33" s="114"/>
      <c r="K33" s="95"/>
      <c r="L33" s="101"/>
      <c r="M33" s="104"/>
      <c r="N33" s="178"/>
      <c r="O33" s="178"/>
      <c r="P33" s="178"/>
      <c r="Q33" s="47"/>
      <c r="R33" s="28"/>
      <c r="S33" s="28"/>
      <c r="T33" s="28"/>
      <c r="U33" s="34"/>
      <c r="V33" s="35"/>
      <c r="W33" s="29"/>
      <c r="X33" s="9"/>
    </row>
    <row r="34" spans="1:24" ht="164.25" customHeight="1" thickBot="1">
      <c r="A34" s="36" t="s">
        <v>273</v>
      </c>
      <c r="B34" s="237" t="s">
        <v>84</v>
      </c>
      <c r="C34" s="237"/>
      <c r="D34" s="237"/>
      <c r="E34" s="22">
        <v>3</v>
      </c>
      <c r="F34" s="95"/>
      <c r="G34" s="96"/>
      <c r="H34" s="104"/>
      <c r="I34" s="114"/>
      <c r="J34" s="114"/>
      <c r="K34" s="95"/>
      <c r="L34" s="105"/>
      <c r="M34" s="104"/>
      <c r="N34" s="178"/>
      <c r="O34" s="178"/>
      <c r="P34" s="178"/>
      <c r="Q34" s="47"/>
      <c r="R34" s="28"/>
      <c r="S34" s="28"/>
      <c r="T34" s="28"/>
      <c r="U34" s="34"/>
      <c r="V34" s="35"/>
      <c r="W34" s="30"/>
      <c r="X34" s="9"/>
    </row>
    <row r="35" spans="1:24" s="41" customFormat="1" ht="237.75" customHeight="1" thickBot="1">
      <c r="A35" s="36" t="s">
        <v>98</v>
      </c>
      <c r="B35" s="236" t="s">
        <v>106</v>
      </c>
      <c r="C35" s="236"/>
      <c r="D35" s="236"/>
      <c r="E35" s="47">
        <v>1</v>
      </c>
      <c r="F35" s="95"/>
      <c r="G35" s="96"/>
      <c r="H35" s="104"/>
      <c r="I35" s="114"/>
      <c r="J35" s="114"/>
      <c r="K35" s="95"/>
      <c r="L35" s="179"/>
      <c r="M35" s="104"/>
      <c r="N35" s="178"/>
      <c r="O35" s="178"/>
      <c r="P35" s="178"/>
      <c r="Q35" s="47"/>
      <c r="R35" s="51"/>
      <c r="S35" s="51"/>
      <c r="T35" s="51"/>
      <c r="U35" s="52"/>
      <c r="V35" s="53"/>
      <c r="W35" s="54"/>
      <c r="X35" s="9"/>
    </row>
    <row r="36" spans="1:24" s="81" customFormat="1" ht="39" customHeight="1" thickBot="1">
      <c r="A36" s="36" t="s">
        <v>274</v>
      </c>
      <c r="B36" s="238" t="s">
        <v>107</v>
      </c>
      <c r="C36" s="239"/>
      <c r="D36" s="240"/>
      <c r="E36" s="47">
        <v>2</v>
      </c>
      <c r="F36" s="95"/>
      <c r="G36" s="96"/>
      <c r="H36" s="104"/>
      <c r="I36" s="108"/>
      <c r="J36" s="114"/>
      <c r="K36" s="95"/>
      <c r="L36" s="113"/>
      <c r="M36" s="104"/>
      <c r="N36" s="178"/>
      <c r="O36" s="178"/>
      <c r="P36" s="178"/>
      <c r="Q36" s="47"/>
      <c r="R36" s="51"/>
      <c r="S36" s="51"/>
      <c r="T36" s="51"/>
      <c r="U36" s="52"/>
      <c r="V36" s="53"/>
      <c r="W36" s="54"/>
      <c r="X36" s="9"/>
    </row>
    <row r="37" spans="1:24" s="81" customFormat="1" ht="45" customHeight="1" thickBot="1">
      <c r="A37" s="36" t="s">
        <v>275</v>
      </c>
      <c r="B37" s="241"/>
      <c r="C37" s="242"/>
      <c r="D37" s="243"/>
      <c r="E37" s="47">
        <v>1</v>
      </c>
      <c r="F37" s="95"/>
      <c r="G37" s="96"/>
      <c r="H37" s="104"/>
      <c r="I37" s="108"/>
      <c r="J37" s="114"/>
      <c r="K37" s="95"/>
      <c r="L37" s="179"/>
      <c r="M37" s="104"/>
      <c r="N37" s="178"/>
      <c r="O37" s="178"/>
      <c r="P37" s="178"/>
      <c r="Q37" s="47"/>
      <c r="R37" s="51"/>
      <c r="S37" s="51"/>
      <c r="T37" s="51"/>
      <c r="U37" s="52"/>
      <c r="V37" s="53"/>
      <c r="W37" s="54"/>
      <c r="X37" s="9"/>
    </row>
    <row r="38" spans="1:24" ht="102" customHeight="1" thickBot="1">
      <c r="A38" s="36" t="s">
        <v>243</v>
      </c>
      <c r="B38" s="244"/>
      <c r="C38" s="245"/>
      <c r="D38" s="246"/>
      <c r="E38" s="22">
        <v>1</v>
      </c>
      <c r="F38" s="95"/>
      <c r="G38" s="96"/>
      <c r="H38" s="104"/>
      <c r="I38" s="108"/>
      <c r="J38" s="114"/>
      <c r="K38" s="95"/>
      <c r="L38" s="113"/>
      <c r="M38" s="104"/>
      <c r="N38" s="178"/>
      <c r="O38" s="178"/>
      <c r="P38" s="178"/>
      <c r="Q38" s="47"/>
      <c r="R38" s="28"/>
      <c r="S38" s="28"/>
      <c r="T38" s="28"/>
      <c r="U38" s="34"/>
      <c r="V38" s="35"/>
      <c r="W38" s="30"/>
      <c r="X38" s="9"/>
    </row>
    <row r="39" spans="1:24" ht="249" customHeight="1" thickBot="1">
      <c r="A39" s="36" t="s">
        <v>100</v>
      </c>
      <c r="B39" s="237" t="s">
        <v>108</v>
      </c>
      <c r="C39" s="237"/>
      <c r="D39" s="237"/>
      <c r="E39" s="22">
        <v>1</v>
      </c>
      <c r="F39" s="95"/>
      <c r="G39" s="96"/>
      <c r="H39" s="104"/>
      <c r="I39" s="114"/>
      <c r="J39" s="114"/>
      <c r="K39" s="95"/>
      <c r="L39" s="179"/>
      <c r="M39" s="104"/>
      <c r="N39" s="178"/>
      <c r="O39" s="178"/>
      <c r="P39" s="178"/>
      <c r="Q39" s="47"/>
      <c r="R39" s="28"/>
      <c r="S39" s="28"/>
      <c r="T39" s="28"/>
      <c r="U39" s="42"/>
      <c r="V39" s="43"/>
      <c r="W39" s="44"/>
      <c r="X39" s="9"/>
    </row>
    <row r="40" spans="1:24" s="81" customFormat="1" ht="60" customHeight="1" thickBot="1">
      <c r="A40" s="36" t="s">
        <v>276</v>
      </c>
      <c r="B40" s="238" t="s">
        <v>186</v>
      </c>
      <c r="C40" s="239"/>
      <c r="D40" s="240"/>
      <c r="E40" s="22">
        <v>1</v>
      </c>
      <c r="F40" s="95"/>
      <c r="G40" s="96"/>
      <c r="H40" s="104"/>
      <c r="I40" s="114"/>
      <c r="J40" s="114"/>
      <c r="K40" s="95"/>
      <c r="L40" s="114"/>
      <c r="M40" s="129"/>
      <c r="N40" s="178"/>
      <c r="O40" s="178"/>
      <c r="P40" s="178"/>
      <c r="Q40" s="48"/>
      <c r="R40" s="28"/>
      <c r="S40" s="28"/>
      <c r="T40" s="28"/>
      <c r="U40" s="42"/>
      <c r="V40" s="82"/>
      <c r="W40" s="83"/>
      <c r="X40" s="9"/>
    </row>
    <row r="41" spans="1:24" s="81" customFormat="1" ht="73.5" customHeight="1" thickBot="1">
      <c r="A41" s="36" t="s">
        <v>277</v>
      </c>
      <c r="B41" s="241"/>
      <c r="C41" s="242"/>
      <c r="D41" s="243"/>
      <c r="E41" s="22">
        <v>1</v>
      </c>
      <c r="F41" s="95"/>
      <c r="G41" s="96"/>
      <c r="H41" s="104"/>
      <c r="I41" s="114"/>
      <c r="J41" s="114"/>
      <c r="K41" s="95"/>
      <c r="L41" s="130"/>
      <c r="M41" s="163"/>
      <c r="N41" s="178"/>
      <c r="O41" s="178"/>
      <c r="P41" s="178"/>
      <c r="Q41" s="48"/>
      <c r="R41" s="28"/>
      <c r="S41" s="28"/>
      <c r="T41" s="28"/>
      <c r="U41" s="42"/>
      <c r="V41" s="82"/>
      <c r="W41" s="83"/>
      <c r="X41" s="9"/>
    </row>
    <row r="42" spans="1:24" ht="156.75" customHeight="1" thickBot="1">
      <c r="A42" s="36" t="s">
        <v>244</v>
      </c>
      <c r="B42" s="244"/>
      <c r="C42" s="245"/>
      <c r="D42" s="246"/>
      <c r="E42" s="22">
        <v>1</v>
      </c>
      <c r="F42" s="95"/>
      <c r="G42" s="96"/>
      <c r="H42" s="104"/>
      <c r="I42" s="114"/>
      <c r="J42" s="114"/>
      <c r="K42" s="95"/>
      <c r="L42" s="179"/>
      <c r="M42" s="104"/>
      <c r="N42" s="178"/>
      <c r="O42" s="178"/>
      <c r="P42" s="178"/>
      <c r="Q42" s="48"/>
      <c r="R42" s="28"/>
      <c r="S42" s="28"/>
      <c r="T42" s="28"/>
      <c r="U42" s="34"/>
      <c r="V42" s="35"/>
      <c r="W42" s="30"/>
      <c r="X42" s="9"/>
    </row>
    <row r="43" spans="1:24" ht="191.25" customHeight="1" thickBot="1">
      <c r="A43" s="36" t="s">
        <v>102</v>
      </c>
      <c r="B43" s="237" t="s">
        <v>187</v>
      </c>
      <c r="C43" s="237"/>
      <c r="D43" s="237"/>
      <c r="E43" s="22">
        <v>1</v>
      </c>
      <c r="F43" s="95"/>
      <c r="G43" s="96"/>
      <c r="H43" s="104"/>
      <c r="I43" s="114"/>
      <c r="J43" s="114"/>
      <c r="K43" s="95"/>
      <c r="L43" s="95"/>
      <c r="M43" s="104"/>
      <c r="N43" s="178"/>
      <c r="O43" s="178"/>
      <c r="P43" s="178"/>
      <c r="Q43" s="47"/>
      <c r="R43" s="28"/>
      <c r="S43" s="28"/>
      <c r="T43" s="28"/>
      <c r="U43" s="34"/>
      <c r="V43" s="35"/>
      <c r="W43" s="30"/>
      <c r="X43" s="9"/>
    </row>
    <row r="44" spans="1:24" s="81" customFormat="1" ht="106.5" customHeight="1">
      <c r="A44" s="36" t="s">
        <v>278</v>
      </c>
      <c r="B44" s="238" t="s">
        <v>107</v>
      </c>
      <c r="C44" s="239"/>
      <c r="D44" s="240"/>
      <c r="E44" s="22">
        <v>2</v>
      </c>
      <c r="F44" s="180"/>
      <c r="G44" s="96"/>
      <c r="H44" s="104"/>
      <c r="I44" s="130"/>
      <c r="J44" s="181"/>
      <c r="K44" s="180"/>
      <c r="L44" s="121"/>
      <c r="M44" s="180"/>
      <c r="N44" s="182"/>
      <c r="O44" s="178"/>
      <c r="P44" s="183"/>
      <c r="Q44" s="84"/>
      <c r="R44" s="28"/>
      <c r="S44" s="28"/>
      <c r="T44" s="28"/>
      <c r="U44" s="42"/>
      <c r="V44" s="82"/>
      <c r="W44" s="85"/>
      <c r="X44" s="9"/>
    </row>
    <row r="45" spans="1:24" s="81" customFormat="1" ht="75.75" customHeight="1">
      <c r="A45" s="187" t="s">
        <v>279</v>
      </c>
      <c r="B45" s="244"/>
      <c r="C45" s="245"/>
      <c r="D45" s="246"/>
      <c r="E45" s="22">
        <v>1</v>
      </c>
      <c r="F45" s="95"/>
      <c r="G45" s="96"/>
      <c r="H45" s="104"/>
      <c r="I45" s="114"/>
      <c r="J45" s="181"/>
      <c r="K45" s="180"/>
      <c r="L45" s="121"/>
      <c r="M45" s="180"/>
      <c r="N45" s="182"/>
      <c r="O45" s="178"/>
      <c r="P45" s="183"/>
      <c r="Q45" s="84"/>
      <c r="R45" s="28"/>
      <c r="S45" s="28"/>
      <c r="T45" s="28"/>
      <c r="U45" s="42"/>
      <c r="V45" s="82"/>
      <c r="W45" s="85"/>
      <c r="X45" s="9"/>
    </row>
    <row r="46" spans="1:23" ht="183.75" customHeight="1">
      <c r="A46" s="56" t="s">
        <v>133</v>
      </c>
      <c r="B46" s="237" t="s">
        <v>187</v>
      </c>
      <c r="C46" s="237"/>
      <c r="D46" s="237"/>
      <c r="E46" s="55">
        <v>1</v>
      </c>
      <c r="F46" s="107"/>
      <c r="G46" s="96"/>
      <c r="H46" s="104"/>
      <c r="I46" s="108"/>
      <c r="J46" s="95"/>
      <c r="K46" s="95"/>
      <c r="L46" s="95"/>
      <c r="M46" s="95"/>
      <c r="N46" s="103"/>
      <c r="O46" s="109"/>
      <c r="P46" s="103"/>
      <c r="Q46" s="16"/>
      <c r="R46" s="16"/>
      <c r="S46" s="16"/>
      <c r="T46" s="16"/>
      <c r="U46" s="16"/>
      <c r="V46" s="16"/>
      <c r="W46" s="16"/>
    </row>
    <row r="47" spans="1:23" ht="76.5" customHeight="1">
      <c r="A47" s="70" t="s">
        <v>245</v>
      </c>
      <c r="B47" s="189" t="s">
        <v>188</v>
      </c>
      <c r="C47" s="190"/>
      <c r="D47" s="191"/>
      <c r="E47" s="63">
        <v>1</v>
      </c>
      <c r="F47" s="95"/>
      <c r="G47" s="96"/>
      <c r="H47" s="104"/>
      <c r="I47" s="108"/>
      <c r="J47" s="95"/>
      <c r="K47" s="95"/>
      <c r="L47" s="95"/>
      <c r="M47" s="95"/>
      <c r="N47" s="103"/>
      <c r="O47" s="103"/>
      <c r="P47" s="103"/>
      <c r="Q47" s="16"/>
      <c r="R47" s="16"/>
      <c r="S47" s="16"/>
      <c r="T47" s="16"/>
      <c r="U47" s="16"/>
      <c r="V47" s="16"/>
      <c r="W47" s="16"/>
    </row>
    <row r="48" spans="1:23" ht="102.75" customHeight="1">
      <c r="A48" s="13" t="s">
        <v>281</v>
      </c>
      <c r="B48" s="197"/>
      <c r="C48" s="247"/>
      <c r="D48" s="199"/>
      <c r="E48" s="13">
        <v>3</v>
      </c>
      <c r="F48" s="95"/>
      <c r="G48" s="96"/>
      <c r="H48" s="104"/>
      <c r="I48" s="108"/>
      <c r="J48" s="95"/>
      <c r="K48" s="95"/>
      <c r="L48" s="95"/>
      <c r="M48" s="95"/>
      <c r="N48" s="103"/>
      <c r="O48" s="103"/>
      <c r="P48" s="103"/>
      <c r="Q48" s="16"/>
      <c r="R48" s="16"/>
      <c r="S48" s="16"/>
      <c r="T48" s="16"/>
      <c r="U48" s="16"/>
      <c r="V48" s="16"/>
      <c r="W48" s="16"/>
    </row>
    <row r="49" spans="1:23" ht="108.75" customHeight="1">
      <c r="A49" s="13" t="s">
        <v>280</v>
      </c>
      <c r="B49" s="192"/>
      <c r="C49" s="193"/>
      <c r="D49" s="194"/>
      <c r="E49" s="13">
        <v>1</v>
      </c>
      <c r="F49" s="95"/>
      <c r="G49" s="96"/>
      <c r="H49" s="104"/>
      <c r="I49" s="108"/>
      <c r="J49" s="95"/>
      <c r="K49" s="95"/>
      <c r="L49" s="95"/>
      <c r="M49" s="95"/>
      <c r="N49" s="103"/>
      <c r="O49" s="103"/>
      <c r="P49" s="103"/>
      <c r="Q49" s="16"/>
      <c r="R49" s="16"/>
      <c r="S49" s="16"/>
      <c r="T49" s="16"/>
      <c r="U49" s="16"/>
      <c r="V49" s="16"/>
      <c r="W49" s="16"/>
    </row>
    <row r="50" spans="1:23" ht="15">
      <c r="A50" s="16"/>
      <c r="B50" s="188"/>
      <c r="C50" s="188"/>
      <c r="D50" s="188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</row>
    <row r="51" spans="1:23" ht="15">
      <c r="A51" s="16"/>
      <c r="B51" s="188"/>
      <c r="C51" s="188"/>
      <c r="D51" s="188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</row>
    <row r="52" spans="1:23" ht="15">
      <c r="A52" s="16"/>
      <c r="B52" s="188"/>
      <c r="C52" s="188"/>
      <c r="D52" s="188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</row>
    <row r="53" spans="1:23" ht="15">
      <c r="A53" s="16"/>
      <c r="B53" s="188"/>
      <c r="C53" s="188"/>
      <c r="D53" s="188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</row>
    <row r="54" spans="1:23" ht="15">
      <c r="A54" s="16"/>
      <c r="B54" s="188"/>
      <c r="C54" s="188"/>
      <c r="D54" s="188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</row>
    <row r="55" spans="1:23" ht="15">
      <c r="A55" s="16"/>
      <c r="B55" s="188"/>
      <c r="C55" s="188"/>
      <c r="D55" s="188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</row>
    <row r="56" spans="1:23" ht="15">
      <c r="A56" s="16"/>
      <c r="B56" s="188"/>
      <c r="C56" s="188"/>
      <c r="D56" s="188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  <row r="57" spans="1:23" ht="15">
      <c r="A57" s="16"/>
      <c r="B57" s="188"/>
      <c r="C57" s="188"/>
      <c r="D57" s="188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  <row r="58" spans="1:23" ht="15">
      <c r="A58" s="16"/>
      <c r="B58" s="188"/>
      <c r="C58" s="188"/>
      <c r="D58" s="188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</row>
    <row r="59" spans="1:23" ht="15">
      <c r="A59" s="16"/>
      <c r="B59" s="188"/>
      <c r="C59" s="188"/>
      <c r="D59" s="188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</row>
    <row r="60" spans="1:23" ht="15">
      <c r="A60" s="16"/>
      <c r="B60" s="188"/>
      <c r="C60" s="188"/>
      <c r="D60" s="188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</row>
    <row r="61" spans="1:23" ht="15">
      <c r="A61" s="16"/>
      <c r="B61" s="188"/>
      <c r="C61" s="188"/>
      <c r="D61" s="188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</row>
    <row r="62" spans="2:4" ht="15">
      <c r="B62" s="196"/>
      <c r="C62" s="196"/>
      <c r="D62" s="196"/>
    </row>
  </sheetData>
  <sheetProtection/>
  <mergeCells count="37">
    <mergeCell ref="B34:D34"/>
    <mergeCell ref="B1:L1"/>
    <mergeCell ref="C2:E2"/>
    <mergeCell ref="F2:G2"/>
    <mergeCell ref="H2:I2"/>
    <mergeCell ref="J2:K2"/>
    <mergeCell ref="B33:D33"/>
    <mergeCell ref="N2:O2"/>
    <mergeCell ref="P2:Q2"/>
    <mergeCell ref="V2:AA2"/>
    <mergeCell ref="A27:A30"/>
    <mergeCell ref="F31:G31"/>
    <mergeCell ref="B32:D32"/>
    <mergeCell ref="L2:M2"/>
    <mergeCell ref="A16:A26"/>
    <mergeCell ref="A4:A14"/>
    <mergeCell ref="B35:D35"/>
    <mergeCell ref="B39:D39"/>
    <mergeCell ref="B36:D38"/>
    <mergeCell ref="B43:D43"/>
    <mergeCell ref="B46:D46"/>
    <mergeCell ref="B50:D50"/>
    <mergeCell ref="B44:D45"/>
    <mergeCell ref="B47:D49"/>
    <mergeCell ref="B40:D42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</mergeCells>
  <printOptions/>
  <pageMargins left="0.7" right="0.7" top="0.75" bottom="0.75" header="0.3" footer="0.3"/>
  <pageSetup horizontalDpi="600" verticalDpi="600" orientation="portrait" paperSize="9" scale="43" r:id="rId1"/>
  <rowBreaks count="1" manualBreakCount="1">
    <brk id="3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63"/>
  <sheetViews>
    <sheetView zoomScalePageLayoutView="0" workbookViewId="0" topLeftCell="A1">
      <selection activeCell="A4" sqref="A4:A14"/>
    </sheetView>
  </sheetViews>
  <sheetFormatPr defaultColWidth="9.140625" defaultRowHeight="15"/>
  <cols>
    <col min="1" max="1" width="10.28125" style="6" bestFit="1" customWidth="1"/>
    <col min="2" max="2" width="28.28125" style="6" customWidth="1"/>
    <col min="3" max="3" width="11.00390625" style="6" customWidth="1"/>
    <col min="4" max="6" width="9.140625" style="6" customWidth="1"/>
    <col min="7" max="7" width="11.57421875" style="6" bestFit="1" customWidth="1"/>
    <col min="8" max="8" width="9.140625" style="6" customWidth="1"/>
    <col min="9" max="9" width="11.57421875" style="6" bestFit="1" customWidth="1"/>
    <col min="10" max="10" width="9.140625" style="6" customWidth="1"/>
    <col min="11" max="11" width="11.57421875" style="6" bestFit="1" customWidth="1"/>
    <col min="12" max="12" width="9.140625" style="6" customWidth="1"/>
    <col min="13" max="13" width="11.57421875" style="6" bestFit="1" customWidth="1"/>
    <col min="14" max="14" width="9.140625" style="6" customWidth="1"/>
    <col min="15" max="15" width="11.57421875" style="6" bestFit="1" customWidth="1"/>
    <col min="16" max="16" width="9.140625" style="6" customWidth="1"/>
    <col min="17" max="17" width="14.28125" style="6" customWidth="1"/>
    <col min="18" max="18" width="10.140625" style="6" bestFit="1" customWidth="1"/>
    <col min="19" max="22" width="9.140625" style="6" customWidth="1"/>
    <col min="23" max="23" width="11.57421875" style="6" bestFit="1" customWidth="1"/>
    <col min="24" max="24" width="9.140625" style="6" customWidth="1"/>
    <col min="25" max="25" width="10.57421875" style="6" bestFit="1" customWidth="1"/>
    <col min="26" max="26" width="9.140625" style="6" customWidth="1"/>
    <col min="27" max="27" width="11.57421875" style="6" bestFit="1" customWidth="1"/>
    <col min="28" max="16384" width="9.140625" style="6" customWidth="1"/>
  </cols>
  <sheetData>
    <row r="1" spans="2:12" ht="15">
      <c r="B1" s="196" t="s">
        <v>290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3:27" ht="109.5" customHeight="1">
      <c r="C2" s="196" t="s">
        <v>36</v>
      </c>
      <c r="D2" s="196"/>
      <c r="E2" s="196"/>
      <c r="F2" s="196" t="s">
        <v>35</v>
      </c>
      <c r="G2" s="196"/>
      <c r="H2" s="196" t="s">
        <v>34</v>
      </c>
      <c r="I2" s="196"/>
      <c r="J2" s="196" t="s">
        <v>33</v>
      </c>
      <c r="K2" s="196"/>
      <c r="L2" s="200" t="s">
        <v>32</v>
      </c>
      <c r="M2" s="201"/>
      <c r="N2" s="196" t="s">
        <v>31</v>
      </c>
      <c r="O2" s="196"/>
      <c r="P2" s="196" t="s">
        <v>30</v>
      </c>
      <c r="Q2" s="196"/>
      <c r="R2" s="6" t="s">
        <v>29</v>
      </c>
      <c r="S2" s="6" t="s">
        <v>28</v>
      </c>
      <c r="T2" s="6" t="s">
        <v>27</v>
      </c>
      <c r="U2" s="6" t="s">
        <v>26</v>
      </c>
      <c r="V2" s="196" t="s">
        <v>25</v>
      </c>
      <c r="W2" s="196"/>
      <c r="X2" s="196"/>
      <c r="Y2" s="196"/>
      <c r="Z2" s="196"/>
      <c r="AA2" s="196"/>
    </row>
    <row r="3" spans="1:27" ht="141.75" customHeight="1">
      <c r="A3" s="45"/>
      <c r="C3" s="6" t="s">
        <v>24</v>
      </c>
      <c r="D3" s="6" t="s">
        <v>23</v>
      </c>
      <c r="E3" s="6" t="s">
        <v>22</v>
      </c>
      <c r="F3" s="6" t="s">
        <v>18</v>
      </c>
      <c r="G3" s="6" t="s">
        <v>21</v>
      </c>
      <c r="H3" s="6" t="s">
        <v>18</v>
      </c>
      <c r="I3" s="6" t="s">
        <v>21</v>
      </c>
      <c r="J3" s="6" t="s">
        <v>18</v>
      </c>
      <c r="K3" s="6" t="s">
        <v>21</v>
      </c>
      <c r="L3" s="6" t="s">
        <v>18</v>
      </c>
      <c r="M3" s="6" t="s">
        <v>21</v>
      </c>
      <c r="N3" s="6" t="s">
        <v>18</v>
      </c>
      <c r="O3" s="6" t="s">
        <v>21</v>
      </c>
      <c r="P3" s="6" t="s">
        <v>18</v>
      </c>
      <c r="Q3" s="6" t="s">
        <v>21</v>
      </c>
      <c r="V3" s="6" t="s">
        <v>18</v>
      </c>
      <c r="W3" s="6" t="s">
        <v>20</v>
      </c>
      <c r="X3" s="6" t="s">
        <v>18</v>
      </c>
      <c r="Y3" s="6" t="s">
        <v>19</v>
      </c>
      <c r="Z3" s="6" t="s">
        <v>18</v>
      </c>
      <c r="AA3" s="6" t="s">
        <v>17</v>
      </c>
    </row>
    <row r="4" spans="1:27" s="159" customFormat="1" ht="28.5" customHeight="1">
      <c r="A4" s="211" t="s">
        <v>284</v>
      </c>
      <c r="B4" s="160" t="s">
        <v>9</v>
      </c>
      <c r="E4" s="159" t="e">
        <f aca="true" t="shared" si="0" ref="E4:E12">D4/C4</f>
        <v>#DIV/0!</v>
      </c>
      <c r="G4" s="159" t="e">
        <f aca="true" t="shared" si="1" ref="G4:G12">F4/D4</f>
        <v>#DIV/0!</v>
      </c>
      <c r="I4" s="159" t="e">
        <f aca="true" t="shared" si="2" ref="I4:I12">H4/D4</f>
        <v>#DIV/0!</v>
      </c>
      <c r="K4" s="159" t="e">
        <f aca="true" t="shared" si="3" ref="K4:K12">J4/D4</f>
        <v>#DIV/0!</v>
      </c>
      <c r="M4" s="159" t="e">
        <f aca="true" t="shared" si="4" ref="M4:M12">L4/D4</f>
        <v>#DIV/0!</v>
      </c>
      <c r="O4" s="159" t="e">
        <f aca="true" t="shared" si="5" ref="O4:O11">N4/D4</f>
        <v>#DIV/0!</v>
      </c>
      <c r="Q4" s="159" t="e">
        <f aca="true" t="shared" si="6" ref="Q4:Q11">P4/D4</f>
        <v>#DIV/0!</v>
      </c>
      <c r="R4" s="159" t="e">
        <f aca="true" t="shared" si="7" ref="R4:R12">I4+K4+M4</f>
        <v>#DIV/0!</v>
      </c>
      <c r="S4" s="159" t="e">
        <f aca="true" t="shared" si="8" ref="S4:S12">K4+M4</f>
        <v>#DIV/0!</v>
      </c>
      <c r="W4" s="159" t="e">
        <f aca="true" t="shared" si="9" ref="W4:W11">V4/D4</f>
        <v>#DIV/0!</v>
      </c>
      <c r="Y4" s="159" t="e">
        <f aca="true" t="shared" si="10" ref="Y4:Y11">X4/D4</f>
        <v>#DIV/0!</v>
      </c>
      <c r="AA4" s="159" t="e">
        <f aca="true" t="shared" si="11" ref="AA4:AA11">Z4/D4</f>
        <v>#DIV/0!</v>
      </c>
    </row>
    <row r="5" spans="1:27" s="159" customFormat="1" ht="28.5" customHeight="1">
      <c r="A5" s="212"/>
      <c r="B5" s="160" t="s">
        <v>86</v>
      </c>
      <c r="E5" s="159" t="e">
        <f t="shared" si="0"/>
        <v>#DIV/0!</v>
      </c>
      <c r="G5" s="159" t="e">
        <f t="shared" si="1"/>
        <v>#DIV/0!</v>
      </c>
      <c r="I5" s="159" t="e">
        <f t="shared" si="2"/>
        <v>#DIV/0!</v>
      </c>
      <c r="K5" s="159" t="e">
        <f t="shared" si="3"/>
        <v>#DIV/0!</v>
      </c>
      <c r="M5" s="159" t="e">
        <f t="shared" si="4"/>
        <v>#DIV/0!</v>
      </c>
      <c r="O5" s="159" t="e">
        <f t="shared" si="5"/>
        <v>#DIV/0!</v>
      </c>
      <c r="Q5" s="159" t="e">
        <f t="shared" si="6"/>
        <v>#DIV/0!</v>
      </c>
      <c r="R5" s="159" t="e">
        <f t="shared" si="7"/>
        <v>#DIV/0!</v>
      </c>
      <c r="S5" s="159" t="e">
        <f t="shared" si="8"/>
        <v>#DIV/0!</v>
      </c>
      <c r="W5" s="159" t="e">
        <f t="shared" si="9"/>
        <v>#DIV/0!</v>
      </c>
      <c r="Y5" s="159" t="e">
        <f t="shared" si="10"/>
        <v>#DIV/0!</v>
      </c>
      <c r="AA5" s="159" t="e">
        <f t="shared" si="11"/>
        <v>#DIV/0!</v>
      </c>
    </row>
    <row r="6" spans="1:27" s="159" customFormat="1" ht="28.5" customHeight="1">
      <c r="A6" s="212"/>
      <c r="B6" s="160" t="s">
        <v>87</v>
      </c>
      <c r="E6" s="159" t="e">
        <f t="shared" si="0"/>
        <v>#DIV/0!</v>
      </c>
      <c r="G6" s="159" t="e">
        <f t="shared" si="1"/>
        <v>#DIV/0!</v>
      </c>
      <c r="I6" s="159" t="e">
        <f t="shared" si="2"/>
        <v>#DIV/0!</v>
      </c>
      <c r="K6" s="159" t="e">
        <f t="shared" si="3"/>
        <v>#DIV/0!</v>
      </c>
      <c r="M6" s="159" t="e">
        <f t="shared" si="4"/>
        <v>#DIV/0!</v>
      </c>
      <c r="O6" s="159" t="e">
        <f t="shared" si="5"/>
        <v>#DIV/0!</v>
      </c>
      <c r="Q6" s="159" t="e">
        <f t="shared" si="6"/>
        <v>#DIV/0!</v>
      </c>
      <c r="R6" s="159" t="e">
        <f t="shared" si="7"/>
        <v>#DIV/0!</v>
      </c>
      <c r="S6" s="159" t="e">
        <f t="shared" si="8"/>
        <v>#DIV/0!</v>
      </c>
      <c r="W6" s="159" t="e">
        <f t="shared" si="9"/>
        <v>#DIV/0!</v>
      </c>
      <c r="Y6" s="159" t="e">
        <f t="shared" si="10"/>
        <v>#DIV/0!</v>
      </c>
      <c r="AA6" s="159" t="e">
        <f t="shared" si="11"/>
        <v>#DIV/0!</v>
      </c>
    </row>
    <row r="7" spans="1:27" s="159" customFormat="1" ht="28.5" customHeight="1">
      <c r="A7" s="212"/>
      <c r="B7" s="160" t="s">
        <v>15</v>
      </c>
      <c r="E7" s="159" t="e">
        <f t="shared" si="0"/>
        <v>#DIV/0!</v>
      </c>
      <c r="G7" s="159" t="e">
        <f t="shared" si="1"/>
        <v>#DIV/0!</v>
      </c>
      <c r="I7" s="159" t="e">
        <f t="shared" si="2"/>
        <v>#DIV/0!</v>
      </c>
      <c r="K7" s="159" t="e">
        <f t="shared" si="3"/>
        <v>#DIV/0!</v>
      </c>
      <c r="M7" s="159" t="e">
        <f t="shared" si="4"/>
        <v>#DIV/0!</v>
      </c>
      <c r="O7" s="159" t="e">
        <f t="shared" si="5"/>
        <v>#DIV/0!</v>
      </c>
      <c r="Q7" s="159" t="e">
        <f t="shared" si="6"/>
        <v>#DIV/0!</v>
      </c>
      <c r="R7" s="159" t="e">
        <f t="shared" si="7"/>
        <v>#DIV/0!</v>
      </c>
      <c r="S7" s="159" t="e">
        <f t="shared" si="8"/>
        <v>#DIV/0!</v>
      </c>
      <c r="W7" s="159" t="e">
        <f t="shared" si="9"/>
        <v>#DIV/0!</v>
      </c>
      <c r="Y7" s="159" t="e">
        <f t="shared" si="10"/>
        <v>#DIV/0!</v>
      </c>
      <c r="AA7" s="159" t="e">
        <f t="shared" si="11"/>
        <v>#DIV/0!</v>
      </c>
    </row>
    <row r="8" spans="1:27" s="159" customFormat="1" ht="28.5" customHeight="1">
      <c r="A8" s="212"/>
      <c r="B8" s="160" t="s">
        <v>13</v>
      </c>
      <c r="E8" s="159" t="e">
        <f t="shared" si="0"/>
        <v>#DIV/0!</v>
      </c>
      <c r="F8" s="159">
        <v>0</v>
      </c>
      <c r="G8" s="159" t="e">
        <f t="shared" si="1"/>
        <v>#DIV/0!</v>
      </c>
      <c r="I8" s="159" t="e">
        <f t="shared" si="2"/>
        <v>#DIV/0!</v>
      </c>
      <c r="K8" s="159" t="e">
        <f t="shared" si="3"/>
        <v>#DIV/0!</v>
      </c>
      <c r="M8" s="159" t="e">
        <f t="shared" si="4"/>
        <v>#DIV/0!</v>
      </c>
      <c r="N8" s="159">
        <v>0</v>
      </c>
      <c r="O8" s="159" t="e">
        <f t="shared" si="5"/>
        <v>#DIV/0!</v>
      </c>
      <c r="Q8" s="159" t="e">
        <f t="shared" si="6"/>
        <v>#DIV/0!</v>
      </c>
      <c r="R8" s="159" t="e">
        <f t="shared" si="7"/>
        <v>#DIV/0!</v>
      </c>
      <c r="S8" s="159" t="e">
        <f t="shared" si="8"/>
        <v>#DIV/0!</v>
      </c>
      <c r="W8" s="159" t="e">
        <f t="shared" si="9"/>
        <v>#DIV/0!</v>
      </c>
      <c r="Y8" s="159" t="e">
        <f t="shared" si="10"/>
        <v>#DIV/0!</v>
      </c>
      <c r="AA8" s="159" t="e">
        <f t="shared" si="11"/>
        <v>#DIV/0!</v>
      </c>
    </row>
    <row r="9" spans="1:27" s="159" customFormat="1" ht="28.5" customHeight="1">
      <c r="A9" s="212"/>
      <c r="B9" s="160" t="s">
        <v>14</v>
      </c>
      <c r="E9" s="159" t="e">
        <f t="shared" si="0"/>
        <v>#DIV/0!</v>
      </c>
      <c r="F9" s="159">
        <v>0</v>
      </c>
      <c r="G9" s="159" t="e">
        <f t="shared" si="1"/>
        <v>#DIV/0!</v>
      </c>
      <c r="I9" s="159" t="e">
        <f t="shared" si="2"/>
        <v>#DIV/0!</v>
      </c>
      <c r="K9" s="159" t="e">
        <f t="shared" si="3"/>
        <v>#DIV/0!</v>
      </c>
      <c r="M9" s="159" t="e">
        <f t="shared" si="4"/>
        <v>#DIV/0!</v>
      </c>
      <c r="N9" s="159">
        <v>0</v>
      </c>
      <c r="O9" s="159" t="e">
        <f t="shared" si="5"/>
        <v>#DIV/0!</v>
      </c>
      <c r="Q9" s="159" t="e">
        <f t="shared" si="6"/>
        <v>#DIV/0!</v>
      </c>
      <c r="R9" s="159" t="e">
        <f t="shared" si="7"/>
        <v>#DIV/0!</v>
      </c>
      <c r="S9" s="159" t="e">
        <f t="shared" si="8"/>
        <v>#DIV/0!</v>
      </c>
      <c r="W9" s="159" t="e">
        <f t="shared" si="9"/>
        <v>#DIV/0!</v>
      </c>
      <c r="Y9" s="159" t="e">
        <f t="shared" si="10"/>
        <v>#DIV/0!</v>
      </c>
      <c r="AA9" s="159" t="e">
        <f t="shared" si="11"/>
        <v>#DIV/0!</v>
      </c>
    </row>
    <row r="10" spans="1:27" s="159" customFormat="1" ht="28.5" customHeight="1">
      <c r="A10" s="212"/>
      <c r="B10" s="160" t="s">
        <v>11</v>
      </c>
      <c r="E10" s="159" t="e">
        <f t="shared" si="0"/>
        <v>#DIV/0!</v>
      </c>
      <c r="F10" s="159">
        <v>0</v>
      </c>
      <c r="G10" s="159" t="e">
        <f t="shared" si="1"/>
        <v>#DIV/0!</v>
      </c>
      <c r="I10" s="159" t="e">
        <f t="shared" si="2"/>
        <v>#DIV/0!</v>
      </c>
      <c r="K10" s="159" t="e">
        <f t="shared" si="3"/>
        <v>#DIV/0!</v>
      </c>
      <c r="M10" s="159" t="e">
        <f t="shared" si="4"/>
        <v>#DIV/0!</v>
      </c>
      <c r="N10" s="159">
        <v>0</v>
      </c>
      <c r="O10" s="159" t="e">
        <f t="shared" si="5"/>
        <v>#DIV/0!</v>
      </c>
      <c r="Q10" s="159" t="e">
        <f t="shared" si="6"/>
        <v>#DIV/0!</v>
      </c>
      <c r="R10" s="159" t="e">
        <f t="shared" si="7"/>
        <v>#DIV/0!</v>
      </c>
      <c r="S10" s="159" t="e">
        <f t="shared" si="8"/>
        <v>#DIV/0!</v>
      </c>
      <c r="V10" s="159">
        <v>0</v>
      </c>
      <c r="W10" s="159" t="e">
        <f t="shared" si="9"/>
        <v>#DIV/0!</v>
      </c>
      <c r="Y10" s="159" t="e">
        <f t="shared" si="10"/>
        <v>#DIV/0!</v>
      </c>
      <c r="AA10" s="159" t="e">
        <f t="shared" si="11"/>
        <v>#DIV/0!</v>
      </c>
    </row>
    <row r="11" spans="1:27" s="159" customFormat="1" ht="28.5" customHeight="1">
      <c r="A11" s="212"/>
      <c r="B11" s="160" t="s">
        <v>88</v>
      </c>
      <c r="E11" s="159" t="e">
        <f t="shared" si="0"/>
        <v>#DIV/0!</v>
      </c>
      <c r="F11" s="159">
        <v>0</v>
      </c>
      <c r="G11" s="159" t="e">
        <f t="shared" si="1"/>
        <v>#DIV/0!</v>
      </c>
      <c r="I11" s="159" t="e">
        <f t="shared" si="2"/>
        <v>#DIV/0!</v>
      </c>
      <c r="K11" s="159" t="e">
        <f t="shared" si="3"/>
        <v>#DIV/0!</v>
      </c>
      <c r="M11" s="159" t="e">
        <f t="shared" si="4"/>
        <v>#DIV/0!</v>
      </c>
      <c r="N11" s="159">
        <v>0</v>
      </c>
      <c r="O11" s="159" t="e">
        <f t="shared" si="5"/>
        <v>#DIV/0!</v>
      </c>
      <c r="Q11" s="159" t="e">
        <f t="shared" si="6"/>
        <v>#DIV/0!</v>
      </c>
      <c r="R11" s="159" t="e">
        <f t="shared" si="7"/>
        <v>#DIV/0!</v>
      </c>
      <c r="S11" s="159" t="e">
        <f t="shared" si="8"/>
        <v>#DIV/0!</v>
      </c>
      <c r="V11" s="159">
        <v>0</v>
      </c>
      <c r="W11" s="159" t="e">
        <f t="shared" si="9"/>
        <v>#DIV/0!</v>
      </c>
      <c r="Y11" s="159" t="e">
        <f t="shared" si="10"/>
        <v>#DIV/0!</v>
      </c>
      <c r="AA11" s="159" t="e">
        <f t="shared" si="11"/>
        <v>#DIV/0!</v>
      </c>
    </row>
    <row r="12" spans="1:27" s="159" customFormat="1" ht="28.5" customHeight="1">
      <c r="A12" s="212"/>
      <c r="B12" s="88" t="s">
        <v>8</v>
      </c>
      <c r="C12" s="159">
        <f>SUM(C4:C11)</f>
        <v>0</v>
      </c>
      <c r="D12" s="159">
        <f>SUM(D4:D11)</f>
        <v>0</v>
      </c>
      <c r="E12" s="159" t="e">
        <f t="shared" si="0"/>
        <v>#DIV/0!</v>
      </c>
      <c r="F12" s="159">
        <f>SUM(F4:F11)</f>
        <v>0</v>
      </c>
      <c r="G12" s="159" t="e">
        <f t="shared" si="1"/>
        <v>#DIV/0!</v>
      </c>
      <c r="H12" s="159">
        <f>SUM(H4:H11)</f>
        <v>0</v>
      </c>
      <c r="I12" s="159" t="e">
        <f t="shared" si="2"/>
        <v>#DIV/0!</v>
      </c>
      <c r="J12" s="159">
        <f>SUM(J4:J11)</f>
        <v>0</v>
      </c>
      <c r="K12" s="159" t="e">
        <f t="shared" si="3"/>
        <v>#DIV/0!</v>
      </c>
      <c r="L12" s="159">
        <f>SUM(L4:L11)</f>
        <v>0</v>
      </c>
      <c r="M12" s="159" t="e">
        <f t="shared" si="4"/>
        <v>#DIV/0!</v>
      </c>
      <c r="N12" s="159" t="s">
        <v>5</v>
      </c>
      <c r="O12" s="159" t="s">
        <v>5</v>
      </c>
      <c r="P12" s="159" t="s">
        <v>5</v>
      </c>
      <c r="Q12" s="159" t="s">
        <v>5</v>
      </c>
      <c r="R12" s="159" t="e">
        <f t="shared" si="7"/>
        <v>#DIV/0!</v>
      </c>
      <c r="S12" s="159" t="e">
        <f t="shared" si="8"/>
        <v>#DIV/0!</v>
      </c>
      <c r="V12" s="159" t="s">
        <v>6</v>
      </c>
      <c r="W12" s="159" t="s">
        <v>5</v>
      </c>
      <c r="X12" s="159" t="s">
        <v>5</v>
      </c>
      <c r="Y12" s="159" t="s">
        <v>5</v>
      </c>
      <c r="Z12" s="159" t="s">
        <v>5</v>
      </c>
      <c r="AA12" s="159" t="s">
        <v>5</v>
      </c>
    </row>
    <row r="13" spans="1:2" s="159" customFormat="1" ht="28.5" customHeight="1">
      <c r="A13" s="212"/>
      <c r="B13" s="88" t="s">
        <v>7</v>
      </c>
    </row>
    <row r="14" spans="1:2" s="159" customFormat="1" ht="28.5" customHeight="1">
      <c r="A14" s="213"/>
      <c r="B14" s="88" t="s">
        <v>0</v>
      </c>
    </row>
    <row r="15" s="159" customFormat="1" ht="28.5" customHeight="1">
      <c r="A15" s="161"/>
    </row>
    <row r="16" s="159" customFormat="1" ht="30" customHeight="1">
      <c r="A16" s="161"/>
    </row>
    <row r="17" spans="1:27" s="50" customFormat="1" ht="15">
      <c r="A17" s="214" t="s">
        <v>95</v>
      </c>
      <c r="B17" s="49" t="s">
        <v>9</v>
      </c>
      <c r="C17" s="50">
        <v>56</v>
      </c>
      <c r="D17" s="50">
        <v>15</v>
      </c>
      <c r="E17" s="74">
        <v>0.2679</v>
      </c>
      <c r="F17" s="50">
        <v>0</v>
      </c>
      <c r="G17" s="50">
        <v>0</v>
      </c>
      <c r="H17" s="50">
        <v>8</v>
      </c>
      <c r="I17" s="74">
        <v>0.5334</v>
      </c>
      <c r="J17" s="50">
        <v>5</v>
      </c>
      <c r="K17" s="74">
        <v>0.3333</v>
      </c>
      <c r="L17" s="50">
        <v>2</v>
      </c>
      <c r="M17" s="74">
        <v>0.1333</v>
      </c>
      <c r="N17" s="50">
        <v>2</v>
      </c>
      <c r="O17" s="74">
        <v>0.1333</v>
      </c>
      <c r="P17" s="50">
        <v>2</v>
      </c>
      <c r="Q17" s="94">
        <v>0.1333</v>
      </c>
      <c r="R17" s="99">
        <v>1</v>
      </c>
      <c r="S17" s="74">
        <v>0.4667</v>
      </c>
      <c r="T17" s="111">
        <v>22.53</v>
      </c>
      <c r="U17" s="111">
        <v>3.6</v>
      </c>
      <c r="V17" s="50">
        <v>4</v>
      </c>
      <c r="W17" s="92">
        <v>0.2667</v>
      </c>
      <c r="X17" s="50">
        <v>11</v>
      </c>
      <c r="Y17" s="74">
        <v>0.7333</v>
      </c>
      <c r="Z17" s="50">
        <v>0</v>
      </c>
      <c r="AA17" s="50">
        <v>0</v>
      </c>
    </row>
    <row r="18" spans="1:27" s="50" customFormat="1" ht="15">
      <c r="A18" s="212"/>
      <c r="B18" s="49" t="s">
        <v>86</v>
      </c>
      <c r="C18" s="86">
        <v>45</v>
      </c>
      <c r="D18" s="86">
        <v>17</v>
      </c>
      <c r="E18" s="74">
        <f>D18/C18</f>
        <v>0.37777777777777777</v>
      </c>
      <c r="F18" s="86">
        <v>0</v>
      </c>
      <c r="G18" s="74">
        <f>F18/D18</f>
        <v>0</v>
      </c>
      <c r="H18" s="86">
        <v>8</v>
      </c>
      <c r="I18" s="74">
        <f>H18/D18</f>
        <v>0.47058823529411764</v>
      </c>
      <c r="J18" s="86">
        <v>7</v>
      </c>
      <c r="K18" s="74">
        <f>J18/D18</f>
        <v>0.4117647058823529</v>
      </c>
      <c r="L18" s="86">
        <v>2</v>
      </c>
      <c r="M18" s="74">
        <f>L18/D18</f>
        <v>0.11764705882352941</v>
      </c>
      <c r="N18" s="86">
        <v>0</v>
      </c>
      <c r="O18" s="74">
        <f>N18/D18</f>
        <v>0</v>
      </c>
      <c r="P18" s="86">
        <v>2</v>
      </c>
      <c r="Q18" s="74">
        <f>P18/D18</f>
        <v>0.11764705882352941</v>
      </c>
      <c r="R18" s="94">
        <f>I18+K18+M18</f>
        <v>1</v>
      </c>
      <c r="S18" s="94">
        <f>K18+M18</f>
        <v>0.5294117647058824</v>
      </c>
      <c r="T18" s="5">
        <v>26.9</v>
      </c>
      <c r="U18" s="5">
        <v>3.64</v>
      </c>
      <c r="V18" s="86">
        <v>0</v>
      </c>
      <c r="W18" s="74">
        <f>V18/D18</f>
        <v>0</v>
      </c>
      <c r="X18" s="86">
        <v>16</v>
      </c>
      <c r="Y18" s="94">
        <f>X18/D18</f>
        <v>0.9411764705882353</v>
      </c>
      <c r="Z18" s="86">
        <v>1</v>
      </c>
      <c r="AA18" s="74">
        <f>Z18/D18</f>
        <v>0.058823529411764705</v>
      </c>
    </row>
    <row r="19" spans="1:27" s="50" customFormat="1" ht="30">
      <c r="A19" s="212"/>
      <c r="B19" s="49" t="s">
        <v>87</v>
      </c>
      <c r="C19" s="86">
        <v>111</v>
      </c>
      <c r="D19" s="86">
        <v>69</v>
      </c>
      <c r="E19" s="74">
        <v>0.6216</v>
      </c>
      <c r="F19" s="86">
        <v>0</v>
      </c>
      <c r="G19" s="75">
        <v>0</v>
      </c>
      <c r="H19" s="86">
        <v>36</v>
      </c>
      <c r="I19" s="74">
        <v>0.522</v>
      </c>
      <c r="J19" s="86">
        <v>28</v>
      </c>
      <c r="K19" s="74">
        <v>0.406</v>
      </c>
      <c r="L19" s="86">
        <v>5</v>
      </c>
      <c r="M19" s="74">
        <v>0.072</v>
      </c>
      <c r="N19" s="86">
        <v>15</v>
      </c>
      <c r="O19" s="92">
        <v>0.2173</v>
      </c>
      <c r="P19" s="86">
        <v>5</v>
      </c>
      <c r="Q19" s="74">
        <v>0.0724</v>
      </c>
      <c r="R19" s="99">
        <v>1</v>
      </c>
      <c r="S19" s="74">
        <v>0.4782</v>
      </c>
      <c r="T19" s="86">
        <v>22.4</v>
      </c>
      <c r="U19" s="86">
        <v>3.6</v>
      </c>
      <c r="V19" s="86">
        <v>6</v>
      </c>
      <c r="W19" s="74">
        <v>0.087</v>
      </c>
      <c r="X19" s="86">
        <v>61</v>
      </c>
      <c r="Y19" s="74">
        <v>0.884</v>
      </c>
      <c r="Z19" s="86">
        <v>2</v>
      </c>
      <c r="AA19" s="74">
        <v>0.029</v>
      </c>
    </row>
    <row r="20" spans="1:27" s="50" customFormat="1" ht="15">
      <c r="A20" s="212"/>
      <c r="B20" s="49" t="s">
        <v>15</v>
      </c>
      <c r="C20" s="86">
        <v>71</v>
      </c>
      <c r="D20" s="86">
        <v>42</v>
      </c>
      <c r="E20" s="74">
        <v>0.592</v>
      </c>
      <c r="F20" s="86">
        <v>4</v>
      </c>
      <c r="G20" s="92">
        <v>0.095</v>
      </c>
      <c r="H20" s="86">
        <v>24</v>
      </c>
      <c r="I20" s="74">
        <v>0.571</v>
      </c>
      <c r="J20" s="86">
        <v>13</v>
      </c>
      <c r="K20" s="75">
        <v>0.31</v>
      </c>
      <c r="L20" s="86">
        <v>1</v>
      </c>
      <c r="M20" s="74">
        <v>0.024</v>
      </c>
      <c r="N20" s="86">
        <v>4</v>
      </c>
      <c r="O20" s="74">
        <v>0.095</v>
      </c>
      <c r="P20" s="86">
        <v>1</v>
      </c>
      <c r="Q20" s="74">
        <v>0.024</v>
      </c>
      <c r="R20" s="92">
        <v>0.905</v>
      </c>
      <c r="S20" s="92">
        <v>0.333</v>
      </c>
      <c r="T20" s="86">
        <v>19.5</v>
      </c>
      <c r="U20" s="86">
        <v>3.3</v>
      </c>
      <c r="V20" s="86">
        <v>15</v>
      </c>
      <c r="W20" s="92">
        <v>0.3572</v>
      </c>
      <c r="X20" s="86">
        <v>24</v>
      </c>
      <c r="Y20" s="74">
        <v>0.5714</v>
      </c>
      <c r="Z20" s="86">
        <v>3</v>
      </c>
      <c r="AA20" s="74">
        <v>0.0714</v>
      </c>
    </row>
    <row r="21" spans="1:2" s="50" customFormat="1" ht="15">
      <c r="A21" s="212"/>
      <c r="B21" s="49" t="s">
        <v>13</v>
      </c>
    </row>
    <row r="22" spans="1:2" s="50" customFormat="1" ht="15">
      <c r="A22" s="212"/>
      <c r="B22" s="49" t="s">
        <v>14</v>
      </c>
    </row>
    <row r="23" spans="1:27" s="50" customFormat="1" ht="15">
      <c r="A23" s="212"/>
      <c r="B23" s="49" t="s">
        <v>11</v>
      </c>
      <c r="C23" s="86">
        <v>7</v>
      </c>
      <c r="D23" s="86">
        <v>5</v>
      </c>
      <c r="E23" s="74">
        <v>0.714</v>
      </c>
      <c r="F23" s="86">
        <v>1</v>
      </c>
      <c r="G23" s="98">
        <v>0.2</v>
      </c>
      <c r="H23" s="86">
        <v>4</v>
      </c>
      <c r="I23" s="75">
        <v>0.8</v>
      </c>
      <c r="J23" s="86">
        <v>0</v>
      </c>
      <c r="K23" s="86">
        <v>0</v>
      </c>
      <c r="L23" s="86">
        <v>0</v>
      </c>
      <c r="M23" s="86">
        <v>0</v>
      </c>
      <c r="N23" s="86">
        <v>1</v>
      </c>
      <c r="O23" s="75">
        <v>0.2</v>
      </c>
      <c r="P23" s="86">
        <v>0</v>
      </c>
      <c r="Q23" s="86">
        <v>0</v>
      </c>
      <c r="R23" s="98">
        <v>0.8</v>
      </c>
      <c r="S23" s="1">
        <v>0</v>
      </c>
      <c r="T23" s="1">
        <v>13.2</v>
      </c>
      <c r="U23" s="1">
        <v>2.8</v>
      </c>
      <c r="V23" s="86">
        <v>3</v>
      </c>
      <c r="W23" s="98">
        <v>0.6</v>
      </c>
      <c r="X23" s="86">
        <v>2</v>
      </c>
      <c r="Y23" s="75">
        <v>0.4</v>
      </c>
      <c r="Z23" s="86">
        <v>0</v>
      </c>
      <c r="AA23" s="86">
        <v>0</v>
      </c>
    </row>
    <row r="24" spans="1:2" s="50" customFormat="1" ht="15">
      <c r="A24" s="212"/>
      <c r="B24" s="49" t="s">
        <v>88</v>
      </c>
    </row>
    <row r="25" spans="1:27" s="89" customFormat="1" ht="15">
      <c r="A25" s="212"/>
      <c r="B25" s="88" t="s">
        <v>8</v>
      </c>
      <c r="D25" s="89">
        <f>SUM(D17:D24)</f>
        <v>148</v>
      </c>
      <c r="F25" s="89">
        <f>SUM(F17:F24)</f>
        <v>5</v>
      </c>
      <c r="G25" s="91">
        <f>F25/D25</f>
        <v>0.033783783783783786</v>
      </c>
      <c r="H25" s="89">
        <f>SUM(H17:H24)</f>
        <v>80</v>
      </c>
      <c r="I25" s="91">
        <f>H25/D25</f>
        <v>0.5405405405405406</v>
      </c>
      <c r="J25" s="89">
        <f>SUM(J17:J24)</f>
        <v>53</v>
      </c>
      <c r="K25" s="91">
        <f>J25/D25</f>
        <v>0.3581081081081081</v>
      </c>
      <c r="L25" s="89">
        <f>SUM(L17:L24)</f>
        <v>10</v>
      </c>
      <c r="M25" s="91">
        <f>L25/D25</f>
        <v>0.06756756756756757</v>
      </c>
      <c r="N25" s="89">
        <f>SUM(N17:N24)</f>
        <v>22</v>
      </c>
      <c r="O25" s="91">
        <f>N25/D25</f>
        <v>0.14864864864864866</v>
      </c>
      <c r="P25" s="89">
        <f>SUM(P17:P24)</f>
        <v>10</v>
      </c>
      <c r="Q25" s="91">
        <f>P25/D25</f>
        <v>0.06756756756756757</v>
      </c>
      <c r="R25" s="131">
        <f>I25+K25+M25</f>
        <v>0.9662162162162162</v>
      </c>
      <c r="S25" s="131">
        <f>K25+M25</f>
        <v>0.42567567567567566</v>
      </c>
      <c r="T25" s="89">
        <f>AVERAGE(T17:T24)</f>
        <v>20.906</v>
      </c>
      <c r="U25" s="89">
        <f>AVERAGE(U17:U24)</f>
        <v>3.3880000000000003</v>
      </c>
      <c r="V25" s="110">
        <f>SUM(V17:V24)</f>
        <v>28</v>
      </c>
      <c r="W25" s="93">
        <f>V25/D25</f>
        <v>0.1891891891891892</v>
      </c>
      <c r="X25" s="89">
        <f>SUM(X17:X24)</f>
        <v>114</v>
      </c>
      <c r="Y25" s="91">
        <f>X25/D25</f>
        <v>0.7702702702702703</v>
      </c>
      <c r="Z25" s="89">
        <f>SUM(Z17:Z24)</f>
        <v>6</v>
      </c>
      <c r="AA25" s="91">
        <f>Z25/D25</f>
        <v>0.04054054054054054</v>
      </c>
    </row>
    <row r="26" spans="1:19" s="89" customFormat="1" ht="15">
      <c r="A26" s="212"/>
      <c r="B26" s="88" t="s">
        <v>7</v>
      </c>
      <c r="D26" s="89">
        <v>73032</v>
      </c>
      <c r="G26" s="89">
        <v>6.2</v>
      </c>
      <c r="I26" s="89">
        <v>51.9</v>
      </c>
      <c r="K26" s="89">
        <v>34.1</v>
      </c>
      <c r="M26" s="89">
        <v>7.7</v>
      </c>
      <c r="R26" s="132">
        <f aca="true" t="shared" si="12" ref="R26:R31">I26+K26+M26</f>
        <v>93.7</v>
      </c>
      <c r="S26" s="132">
        <f aca="true" t="shared" si="13" ref="S26:S31">K26+M26</f>
        <v>41.800000000000004</v>
      </c>
    </row>
    <row r="27" spans="1:19" s="89" customFormat="1" ht="15">
      <c r="A27" s="213"/>
      <c r="B27" s="88" t="s">
        <v>0</v>
      </c>
      <c r="D27" s="89">
        <v>516887</v>
      </c>
      <c r="G27" s="89">
        <v>10.4</v>
      </c>
      <c r="I27" s="89">
        <v>54.1</v>
      </c>
      <c r="K27" s="89">
        <v>28.9</v>
      </c>
      <c r="M27" s="89">
        <v>6.6</v>
      </c>
      <c r="R27" s="132">
        <f t="shared" si="12"/>
        <v>89.6</v>
      </c>
      <c r="S27" s="132">
        <f t="shared" si="13"/>
        <v>35.5</v>
      </c>
    </row>
    <row r="28" spans="1:27" ht="15" hidden="1">
      <c r="A28" s="235" t="s">
        <v>10</v>
      </c>
      <c r="B28" s="16" t="s">
        <v>40</v>
      </c>
      <c r="C28" s="16"/>
      <c r="D28" s="16"/>
      <c r="E28" s="11" t="e">
        <f>D28/C28</f>
        <v>#DIV/0!</v>
      </c>
      <c r="F28" s="16"/>
      <c r="G28" s="11" t="e">
        <f>F28/D28</f>
        <v>#DIV/0!</v>
      </c>
      <c r="H28" s="16"/>
      <c r="I28" s="11" t="e">
        <f>H28/D28</f>
        <v>#DIV/0!</v>
      </c>
      <c r="J28" s="16"/>
      <c r="K28" s="11" t="e">
        <f>J28/D28</f>
        <v>#DIV/0!</v>
      </c>
      <c r="L28" s="16"/>
      <c r="M28" s="11" t="e">
        <f>L28/D28</f>
        <v>#DIV/0!</v>
      </c>
      <c r="N28" s="16" t="s">
        <v>5</v>
      </c>
      <c r="O28" s="16" t="s">
        <v>5</v>
      </c>
      <c r="P28" s="16" t="s">
        <v>5</v>
      </c>
      <c r="Q28" s="16" t="s">
        <v>5</v>
      </c>
      <c r="R28" s="91" t="e">
        <f t="shared" si="12"/>
        <v>#DIV/0!</v>
      </c>
      <c r="S28" s="91" t="e">
        <f t="shared" si="13"/>
        <v>#DIV/0!</v>
      </c>
      <c r="T28" s="16"/>
      <c r="U28" s="16"/>
      <c r="V28" s="16" t="s">
        <v>6</v>
      </c>
      <c r="W28" s="16" t="s">
        <v>5</v>
      </c>
      <c r="X28" s="16" t="s">
        <v>5</v>
      </c>
      <c r="Y28" s="16" t="s">
        <v>5</v>
      </c>
      <c r="Z28" s="16" t="s">
        <v>5</v>
      </c>
      <c r="AA28" s="16" t="s">
        <v>5</v>
      </c>
    </row>
    <row r="29" spans="1:27" ht="15" hidden="1">
      <c r="A29" s="196"/>
      <c r="B29" s="16" t="s">
        <v>8</v>
      </c>
      <c r="C29" s="16"/>
      <c r="D29" s="16"/>
      <c r="E29" s="11" t="e">
        <f>D29/C29</f>
        <v>#DIV/0!</v>
      </c>
      <c r="F29" s="16"/>
      <c r="G29" s="11" t="e">
        <f>F29/D29</f>
        <v>#DIV/0!</v>
      </c>
      <c r="H29" s="16"/>
      <c r="I29" s="11" t="e">
        <f>H29/D29</f>
        <v>#DIV/0!</v>
      </c>
      <c r="J29" s="16"/>
      <c r="K29" s="11" t="e">
        <f>J29/D29</f>
        <v>#DIV/0!</v>
      </c>
      <c r="L29" s="16"/>
      <c r="M29" s="11" t="e">
        <f>L29/D29</f>
        <v>#DIV/0!</v>
      </c>
      <c r="N29" s="16" t="s">
        <v>5</v>
      </c>
      <c r="O29" s="16" t="s">
        <v>5</v>
      </c>
      <c r="P29" s="16" t="s">
        <v>5</v>
      </c>
      <c r="Q29" s="16" t="s">
        <v>5</v>
      </c>
      <c r="R29" s="91" t="e">
        <f t="shared" si="12"/>
        <v>#DIV/0!</v>
      </c>
      <c r="S29" s="91" t="e">
        <f t="shared" si="13"/>
        <v>#DIV/0!</v>
      </c>
      <c r="T29" s="16"/>
      <c r="U29" s="16"/>
      <c r="V29" s="16" t="s">
        <v>6</v>
      </c>
      <c r="W29" s="16" t="s">
        <v>5</v>
      </c>
      <c r="X29" s="16" t="s">
        <v>5</v>
      </c>
      <c r="Y29" s="16" t="s">
        <v>5</v>
      </c>
      <c r="Z29" s="16" t="s">
        <v>5</v>
      </c>
      <c r="AA29" s="16" t="s">
        <v>5</v>
      </c>
    </row>
    <row r="30" spans="1:27" ht="15" hidden="1">
      <c r="A30" s="196"/>
      <c r="B30" s="16" t="s">
        <v>7</v>
      </c>
      <c r="C30" s="16"/>
      <c r="D30" s="16"/>
      <c r="E30" s="11" t="e">
        <f>D30/C30</f>
        <v>#DIV/0!</v>
      </c>
      <c r="F30" s="16"/>
      <c r="G30" s="11" t="e">
        <f>F30/D30</f>
        <v>#DIV/0!</v>
      </c>
      <c r="H30" s="16"/>
      <c r="I30" s="11" t="e">
        <f>H30/D30</f>
        <v>#DIV/0!</v>
      </c>
      <c r="J30" s="16"/>
      <c r="K30" s="11" t="e">
        <f>J30/D30</f>
        <v>#DIV/0!</v>
      </c>
      <c r="L30" s="16"/>
      <c r="M30" s="11" t="e">
        <f>L30/D30</f>
        <v>#DIV/0!</v>
      </c>
      <c r="N30" s="16" t="s">
        <v>5</v>
      </c>
      <c r="O30" s="16" t="s">
        <v>5</v>
      </c>
      <c r="P30" s="16" t="s">
        <v>5</v>
      </c>
      <c r="Q30" s="16" t="s">
        <v>5</v>
      </c>
      <c r="R30" s="91" t="e">
        <f t="shared" si="12"/>
        <v>#DIV/0!</v>
      </c>
      <c r="S30" s="91" t="e">
        <f t="shared" si="13"/>
        <v>#DIV/0!</v>
      </c>
      <c r="T30" s="16"/>
      <c r="U30" s="16"/>
      <c r="V30" s="16" t="s">
        <v>6</v>
      </c>
      <c r="W30" s="16" t="s">
        <v>5</v>
      </c>
      <c r="X30" s="16" t="s">
        <v>5</v>
      </c>
      <c r="Y30" s="16" t="s">
        <v>5</v>
      </c>
      <c r="Z30" s="16" t="s">
        <v>5</v>
      </c>
      <c r="AA30" s="16" t="s">
        <v>5</v>
      </c>
    </row>
    <row r="31" spans="1:27" ht="15" hidden="1">
      <c r="A31" s="196"/>
      <c r="B31" s="16" t="s">
        <v>0</v>
      </c>
      <c r="C31" s="16"/>
      <c r="D31" s="16"/>
      <c r="E31" s="11" t="e">
        <f>D31/C31</f>
        <v>#DIV/0!</v>
      </c>
      <c r="F31" s="16"/>
      <c r="G31" s="11" t="e">
        <f>F31/D31</f>
        <v>#DIV/0!</v>
      </c>
      <c r="H31" s="16"/>
      <c r="I31" s="11" t="e">
        <f>H31/D31</f>
        <v>#DIV/0!</v>
      </c>
      <c r="J31" s="16"/>
      <c r="K31" s="11" t="e">
        <f>J31/D31</f>
        <v>#DIV/0!</v>
      </c>
      <c r="L31" s="16"/>
      <c r="M31" s="11" t="e">
        <f>L31/D31</f>
        <v>#DIV/0!</v>
      </c>
      <c r="N31" s="16" t="s">
        <v>5</v>
      </c>
      <c r="O31" s="16" t="s">
        <v>5</v>
      </c>
      <c r="P31" s="16" t="s">
        <v>5</v>
      </c>
      <c r="Q31" s="16" t="s">
        <v>5</v>
      </c>
      <c r="R31" s="91" t="e">
        <f t="shared" si="12"/>
        <v>#DIV/0!</v>
      </c>
      <c r="S31" s="91" t="e">
        <f t="shared" si="13"/>
        <v>#DIV/0!</v>
      </c>
      <c r="T31" s="16"/>
      <c r="U31" s="16"/>
      <c r="V31" s="16" t="s">
        <v>6</v>
      </c>
      <c r="W31" s="16" t="s">
        <v>5</v>
      </c>
      <c r="X31" s="16" t="s">
        <v>5</v>
      </c>
      <c r="Y31" s="16" t="s">
        <v>5</v>
      </c>
      <c r="Z31" s="16" t="s">
        <v>5</v>
      </c>
      <c r="AA31" s="16" t="s">
        <v>5</v>
      </c>
    </row>
    <row r="32" spans="6:7" ht="15" customHeight="1">
      <c r="F32" s="196"/>
      <c r="G32" s="196"/>
    </row>
    <row r="33" spans="1:16" ht="78" customHeight="1" thickBot="1">
      <c r="A33" s="6" t="s">
        <v>37</v>
      </c>
      <c r="B33" s="196" t="s">
        <v>4</v>
      </c>
      <c r="C33" s="196"/>
      <c r="D33" s="196"/>
      <c r="E33" s="6" t="s">
        <v>3</v>
      </c>
      <c r="F33" s="10" t="s">
        <v>64</v>
      </c>
      <c r="G33" s="6" t="s">
        <v>57</v>
      </c>
      <c r="H33" s="6" t="s">
        <v>81</v>
      </c>
      <c r="I33" s="6" t="s">
        <v>39</v>
      </c>
      <c r="J33" s="6" t="s">
        <v>60</v>
      </c>
      <c r="K33" s="6" t="s">
        <v>61</v>
      </c>
      <c r="L33" s="6" t="s">
        <v>62</v>
      </c>
      <c r="M33" s="6" t="s">
        <v>63</v>
      </c>
      <c r="N33" s="6" t="s">
        <v>2</v>
      </c>
      <c r="O33" s="6" t="s">
        <v>1</v>
      </c>
      <c r="P33" s="6" t="s">
        <v>0</v>
      </c>
    </row>
    <row r="34" spans="1:17" ht="182.25" customHeight="1" thickBot="1">
      <c r="A34" s="71" t="s">
        <v>189</v>
      </c>
      <c r="B34" s="190" t="s">
        <v>193</v>
      </c>
      <c r="C34" s="190"/>
      <c r="D34" s="230"/>
      <c r="E34" s="20">
        <v>2</v>
      </c>
      <c r="F34" s="112"/>
      <c r="G34" s="95"/>
      <c r="H34" s="104"/>
      <c r="I34" s="113"/>
      <c r="J34" s="114"/>
      <c r="K34" s="114"/>
      <c r="L34" s="101"/>
      <c r="M34" s="113"/>
      <c r="N34" s="103"/>
      <c r="O34" s="100"/>
      <c r="P34" s="115"/>
      <c r="Q34" s="160"/>
    </row>
    <row r="35" spans="1:17" ht="46.5" customHeight="1" thickBot="1">
      <c r="A35" s="71" t="s">
        <v>190</v>
      </c>
      <c r="B35" s="247"/>
      <c r="C35" s="247"/>
      <c r="D35" s="234"/>
      <c r="E35" s="24">
        <v>2</v>
      </c>
      <c r="F35" s="116"/>
      <c r="G35" s="95"/>
      <c r="H35" s="104"/>
      <c r="I35" s="117"/>
      <c r="J35" s="114"/>
      <c r="K35" s="114"/>
      <c r="L35" s="105"/>
      <c r="M35" s="117"/>
      <c r="N35" s="103"/>
      <c r="O35" s="102"/>
      <c r="P35" s="118"/>
      <c r="Q35" s="160"/>
    </row>
    <row r="36" spans="1:17" s="61" customFormat="1" ht="46.5" customHeight="1" thickBot="1">
      <c r="A36" s="71" t="s">
        <v>191</v>
      </c>
      <c r="B36" s="247"/>
      <c r="C36" s="247"/>
      <c r="D36" s="234"/>
      <c r="E36" s="24">
        <v>1</v>
      </c>
      <c r="F36" s="116"/>
      <c r="G36" s="95"/>
      <c r="H36" s="104"/>
      <c r="I36" s="117"/>
      <c r="J36" s="114"/>
      <c r="K36" s="114"/>
      <c r="L36" s="105"/>
      <c r="M36" s="117"/>
      <c r="N36" s="103"/>
      <c r="O36" s="102"/>
      <c r="P36" s="118"/>
      <c r="Q36" s="160"/>
    </row>
    <row r="37" spans="1:17" s="61" customFormat="1" ht="81" customHeight="1" thickBot="1">
      <c r="A37" s="71" t="s">
        <v>192</v>
      </c>
      <c r="B37" s="248"/>
      <c r="C37" s="248"/>
      <c r="D37" s="249"/>
      <c r="E37" s="24">
        <v>1</v>
      </c>
      <c r="F37" s="116"/>
      <c r="G37" s="95"/>
      <c r="H37" s="104"/>
      <c r="I37" s="117"/>
      <c r="J37" s="114"/>
      <c r="K37" s="114"/>
      <c r="L37" s="105"/>
      <c r="M37" s="117"/>
      <c r="N37" s="103"/>
      <c r="O37" s="102"/>
      <c r="P37" s="118"/>
      <c r="Q37" s="160"/>
    </row>
    <row r="38" spans="1:17" ht="43.5" customHeight="1" thickBot="1">
      <c r="A38" s="38" t="s">
        <v>194</v>
      </c>
      <c r="B38" s="250" t="s">
        <v>197</v>
      </c>
      <c r="C38" s="251"/>
      <c r="D38" s="252"/>
      <c r="E38" s="24">
        <v>2</v>
      </c>
      <c r="F38" s="116"/>
      <c r="G38" s="95"/>
      <c r="H38" s="104"/>
      <c r="I38" s="117"/>
      <c r="J38" s="114"/>
      <c r="K38" s="114"/>
      <c r="L38" s="101"/>
      <c r="M38" s="117"/>
      <c r="N38" s="103"/>
      <c r="O38" s="102"/>
      <c r="P38" s="118"/>
      <c r="Q38" s="160"/>
    </row>
    <row r="39" spans="1:17" ht="100.5" customHeight="1" thickBot="1">
      <c r="A39" s="38" t="s">
        <v>195</v>
      </c>
      <c r="B39" s="253"/>
      <c r="C39" s="247"/>
      <c r="D39" s="234"/>
      <c r="E39" s="24">
        <v>2</v>
      </c>
      <c r="F39" s="116"/>
      <c r="G39" s="95"/>
      <c r="H39" s="104"/>
      <c r="I39" s="117"/>
      <c r="J39" s="114"/>
      <c r="K39" s="114"/>
      <c r="L39" s="105"/>
      <c r="M39" s="117"/>
      <c r="N39" s="103"/>
      <c r="O39" s="102"/>
      <c r="P39" s="118"/>
      <c r="Q39" s="160"/>
    </row>
    <row r="40" spans="1:17" s="61" customFormat="1" ht="193.5" customHeight="1" thickBot="1">
      <c r="A40" s="38" t="s">
        <v>196</v>
      </c>
      <c r="B40" s="231"/>
      <c r="C40" s="193"/>
      <c r="D40" s="232"/>
      <c r="E40" s="24">
        <v>2</v>
      </c>
      <c r="F40" s="116"/>
      <c r="G40" s="95"/>
      <c r="H40" s="104"/>
      <c r="I40" s="117"/>
      <c r="J40" s="114"/>
      <c r="K40" s="114"/>
      <c r="L40" s="105"/>
      <c r="M40" s="117"/>
      <c r="N40" s="103"/>
      <c r="O40" s="102"/>
      <c r="P40" s="118"/>
      <c r="Q40" s="160"/>
    </row>
    <row r="41" spans="1:17" ht="126" customHeight="1" thickBot="1">
      <c r="A41" s="38" t="s">
        <v>198</v>
      </c>
      <c r="B41" s="229" t="s">
        <v>202</v>
      </c>
      <c r="C41" s="190"/>
      <c r="D41" s="230"/>
      <c r="E41" s="24">
        <v>1</v>
      </c>
      <c r="F41" s="116"/>
      <c r="G41" s="95"/>
      <c r="H41" s="104"/>
      <c r="I41" s="117"/>
      <c r="J41" s="114"/>
      <c r="K41" s="114"/>
      <c r="L41" s="101"/>
      <c r="M41" s="117"/>
      <c r="N41" s="103"/>
      <c r="O41" s="102"/>
      <c r="P41" s="118"/>
      <c r="Q41" s="160"/>
    </row>
    <row r="42" spans="1:17" ht="77.25" customHeight="1" thickBot="1">
      <c r="A42" s="38" t="s">
        <v>199</v>
      </c>
      <c r="B42" s="253"/>
      <c r="C42" s="247"/>
      <c r="D42" s="234"/>
      <c r="E42" s="24">
        <v>1</v>
      </c>
      <c r="F42" s="116"/>
      <c r="G42" s="95"/>
      <c r="H42" s="104"/>
      <c r="I42" s="117"/>
      <c r="J42" s="114"/>
      <c r="K42" s="114"/>
      <c r="L42" s="105"/>
      <c r="M42" s="117"/>
      <c r="N42" s="103"/>
      <c r="O42" s="102"/>
      <c r="P42" s="118"/>
      <c r="Q42" s="160"/>
    </row>
    <row r="43" spans="1:17" ht="74.25" customHeight="1" thickBot="1">
      <c r="A43" s="38" t="s">
        <v>200</v>
      </c>
      <c r="B43" s="253"/>
      <c r="C43" s="247"/>
      <c r="D43" s="234"/>
      <c r="E43" s="24">
        <v>2</v>
      </c>
      <c r="F43" s="116"/>
      <c r="G43" s="95"/>
      <c r="H43" s="104"/>
      <c r="I43" s="117"/>
      <c r="J43" s="107"/>
      <c r="K43" s="114"/>
      <c r="L43" s="105"/>
      <c r="M43" s="113"/>
      <c r="N43" s="103"/>
      <c r="O43" s="102"/>
      <c r="P43" s="118"/>
      <c r="Q43" s="160"/>
    </row>
    <row r="44" spans="1:17" s="61" customFormat="1" ht="75" customHeight="1" thickBot="1">
      <c r="A44" s="38" t="s">
        <v>201</v>
      </c>
      <c r="B44" s="231"/>
      <c r="C44" s="193"/>
      <c r="D44" s="232"/>
      <c r="E44" s="24">
        <v>2</v>
      </c>
      <c r="F44" s="116"/>
      <c r="G44" s="95"/>
      <c r="H44" s="104"/>
      <c r="I44" s="117"/>
      <c r="J44" s="107"/>
      <c r="K44" s="114"/>
      <c r="L44" s="105"/>
      <c r="M44" s="117"/>
      <c r="N44" s="103"/>
      <c r="O44" s="102"/>
      <c r="P44" s="118"/>
      <c r="Q44" s="160"/>
    </row>
    <row r="45" spans="1:17" ht="48" customHeight="1" thickBot="1">
      <c r="A45" s="38" t="s">
        <v>204</v>
      </c>
      <c r="B45" s="229" t="s">
        <v>206</v>
      </c>
      <c r="C45" s="190"/>
      <c r="D45" s="230"/>
      <c r="E45" s="24">
        <v>1</v>
      </c>
      <c r="F45" s="116"/>
      <c r="G45" s="95"/>
      <c r="H45" s="104"/>
      <c r="I45" s="117"/>
      <c r="J45" s="95"/>
      <c r="K45" s="114"/>
      <c r="L45" s="179"/>
      <c r="M45" s="117"/>
      <c r="N45" s="103"/>
      <c r="O45" s="102"/>
      <c r="P45" s="118"/>
      <c r="Q45" s="160"/>
    </row>
    <row r="46" spans="1:17" ht="116.25" customHeight="1" thickBot="1">
      <c r="A46" s="38" t="s">
        <v>205</v>
      </c>
      <c r="B46" s="253"/>
      <c r="C46" s="198"/>
      <c r="D46" s="234"/>
      <c r="E46" s="24">
        <v>2</v>
      </c>
      <c r="F46" s="116"/>
      <c r="G46" s="95"/>
      <c r="H46" s="104"/>
      <c r="I46" s="117"/>
      <c r="J46" s="95"/>
      <c r="K46" s="114"/>
      <c r="L46" s="101"/>
      <c r="M46" s="117"/>
      <c r="N46" s="103"/>
      <c r="O46" s="102"/>
      <c r="P46" s="118"/>
      <c r="Q46" s="160"/>
    </row>
    <row r="47" spans="1:17" ht="200.25" customHeight="1" thickBot="1">
      <c r="A47" s="38" t="s">
        <v>203</v>
      </c>
      <c r="B47" s="231"/>
      <c r="C47" s="193"/>
      <c r="D47" s="232"/>
      <c r="E47" s="24">
        <v>1</v>
      </c>
      <c r="F47" s="116"/>
      <c r="G47" s="95"/>
      <c r="H47" s="104"/>
      <c r="I47" s="117"/>
      <c r="J47" s="95"/>
      <c r="K47" s="114"/>
      <c r="L47" s="105"/>
      <c r="M47" s="113"/>
      <c r="N47" s="103"/>
      <c r="O47" s="102"/>
      <c r="P47" s="118"/>
      <c r="Q47" s="160"/>
    </row>
    <row r="48" spans="1:17" ht="52.5" customHeight="1" thickBot="1">
      <c r="A48" s="37" t="s">
        <v>207</v>
      </c>
      <c r="B48" s="190" t="s">
        <v>209</v>
      </c>
      <c r="C48" s="190"/>
      <c r="D48" s="230"/>
      <c r="E48" s="24">
        <v>2</v>
      </c>
      <c r="F48" s="116"/>
      <c r="G48" s="95"/>
      <c r="H48" s="104"/>
      <c r="I48" s="117"/>
      <c r="J48" s="95"/>
      <c r="K48" s="114"/>
      <c r="L48" s="101"/>
      <c r="M48" s="119"/>
      <c r="N48" s="103"/>
      <c r="O48" s="102"/>
      <c r="P48" s="118"/>
      <c r="Q48" s="160"/>
    </row>
    <row r="49" spans="1:17" ht="143.25" customHeight="1" thickBot="1">
      <c r="A49" s="59" t="s">
        <v>208</v>
      </c>
      <c r="B49" s="193"/>
      <c r="C49" s="193"/>
      <c r="D49" s="232"/>
      <c r="E49" s="24">
        <v>3</v>
      </c>
      <c r="F49" s="116"/>
      <c r="G49" s="95"/>
      <c r="H49" s="104"/>
      <c r="I49" s="117"/>
      <c r="J49" s="95"/>
      <c r="K49" s="114"/>
      <c r="L49" s="105"/>
      <c r="M49" s="120"/>
      <c r="N49" s="103"/>
      <c r="O49" s="102"/>
      <c r="P49" s="118"/>
      <c r="Q49" s="160"/>
    </row>
    <row r="50" spans="1:17" ht="114" customHeight="1" thickBot="1">
      <c r="A50" s="37" t="s">
        <v>210</v>
      </c>
      <c r="B50" s="229" t="s">
        <v>213</v>
      </c>
      <c r="C50" s="190"/>
      <c r="D50" s="230"/>
      <c r="E50" s="24">
        <v>1</v>
      </c>
      <c r="F50" s="116"/>
      <c r="G50" s="95"/>
      <c r="H50" s="104"/>
      <c r="I50" s="117"/>
      <c r="J50" s="95"/>
      <c r="K50" s="114"/>
      <c r="L50" s="101"/>
      <c r="M50" s="114"/>
      <c r="N50" s="184"/>
      <c r="O50" s="102"/>
      <c r="P50" s="118"/>
      <c r="Q50" s="160"/>
    </row>
    <row r="51" spans="1:17" ht="97.5" customHeight="1" thickBot="1">
      <c r="A51" s="38" t="s">
        <v>211</v>
      </c>
      <c r="B51" s="253"/>
      <c r="C51" s="247"/>
      <c r="D51" s="234"/>
      <c r="E51" s="24">
        <v>1</v>
      </c>
      <c r="F51" s="116"/>
      <c r="G51" s="95"/>
      <c r="H51" s="104"/>
      <c r="I51" s="117"/>
      <c r="J51" s="95"/>
      <c r="K51" s="114"/>
      <c r="L51" s="105"/>
      <c r="M51" s="114"/>
      <c r="N51" s="184"/>
      <c r="O51" s="102"/>
      <c r="P51" s="118"/>
      <c r="Q51" s="160"/>
    </row>
    <row r="52" spans="1:17" s="61" customFormat="1" ht="97.5" customHeight="1" thickBot="1">
      <c r="A52" s="37" t="s">
        <v>212</v>
      </c>
      <c r="B52" s="231"/>
      <c r="C52" s="193"/>
      <c r="D52" s="232"/>
      <c r="E52" s="24">
        <v>1</v>
      </c>
      <c r="F52" s="116"/>
      <c r="G52" s="95"/>
      <c r="H52" s="104"/>
      <c r="I52" s="117"/>
      <c r="J52" s="95"/>
      <c r="K52" s="114"/>
      <c r="L52" s="105"/>
      <c r="M52" s="121"/>
      <c r="N52" s="184"/>
      <c r="O52" s="102"/>
      <c r="P52" s="118"/>
      <c r="Q52" s="160"/>
    </row>
    <row r="53" spans="1:17" ht="84" customHeight="1" thickBot="1">
      <c r="A53" s="59" t="s">
        <v>215</v>
      </c>
      <c r="B53" s="229" t="s">
        <v>214</v>
      </c>
      <c r="C53" s="190"/>
      <c r="D53" s="230"/>
      <c r="E53" s="24">
        <v>1</v>
      </c>
      <c r="F53" s="116"/>
      <c r="G53" s="95"/>
      <c r="H53" s="104"/>
      <c r="I53" s="117"/>
      <c r="J53" s="95"/>
      <c r="K53" s="114"/>
      <c r="L53" s="101"/>
      <c r="M53" s="122"/>
      <c r="N53" s="103"/>
      <c r="O53" s="102"/>
      <c r="P53" s="118"/>
      <c r="Q53" s="160"/>
    </row>
    <row r="54" spans="1:17" s="61" customFormat="1" ht="149.25" customHeight="1" thickBot="1">
      <c r="A54" s="59" t="s">
        <v>216</v>
      </c>
      <c r="B54" s="231"/>
      <c r="C54" s="193"/>
      <c r="D54" s="232"/>
      <c r="E54" s="24">
        <v>1</v>
      </c>
      <c r="F54" s="116"/>
      <c r="G54" s="95"/>
      <c r="H54" s="104"/>
      <c r="I54" s="117"/>
      <c r="J54" s="95"/>
      <c r="K54" s="114"/>
      <c r="L54" s="105"/>
      <c r="M54" s="121"/>
      <c r="N54" s="103"/>
      <c r="O54" s="102"/>
      <c r="P54" s="118"/>
      <c r="Q54" s="160"/>
    </row>
    <row r="55" spans="1:17" ht="123.75" customHeight="1" thickBot="1">
      <c r="A55" s="59" t="s">
        <v>217</v>
      </c>
      <c r="B55" s="190" t="s">
        <v>219</v>
      </c>
      <c r="C55" s="190"/>
      <c r="D55" s="190"/>
      <c r="E55" s="24">
        <v>2</v>
      </c>
      <c r="F55" s="116"/>
      <c r="G55" s="95"/>
      <c r="H55" s="104"/>
      <c r="I55" s="117"/>
      <c r="J55" s="95"/>
      <c r="K55" s="114"/>
      <c r="L55" s="101"/>
      <c r="M55" s="117"/>
      <c r="N55" s="103"/>
      <c r="O55" s="102"/>
      <c r="P55" s="118"/>
      <c r="Q55" s="160"/>
    </row>
    <row r="56" spans="1:17" ht="121.5" customHeight="1" thickBot="1">
      <c r="A56" s="70" t="s">
        <v>218</v>
      </c>
      <c r="B56" s="247"/>
      <c r="C56" s="247"/>
      <c r="D56" s="247"/>
      <c r="E56" s="63">
        <v>1</v>
      </c>
      <c r="F56" s="95"/>
      <c r="G56" s="95"/>
      <c r="H56" s="104"/>
      <c r="I56" s="117"/>
      <c r="J56" s="95"/>
      <c r="K56" s="95"/>
      <c r="L56" s="105"/>
      <c r="M56" s="95"/>
      <c r="N56" s="103"/>
      <c r="O56" s="103"/>
      <c r="P56" s="103"/>
      <c r="Q56" s="13"/>
    </row>
    <row r="57" spans="1:17" ht="86.25" customHeight="1" thickBot="1">
      <c r="A57" s="70" t="s">
        <v>241</v>
      </c>
      <c r="B57" s="193"/>
      <c r="C57" s="193"/>
      <c r="D57" s="193"/>
      <c r="E57" s="63">
        <v>2</v>
      </c>
      <c r="F57" s="95"/>
      <c r="G57" s="95"/>
      <c r="H57" s="104"/>
      <c r="I57" s="95"/>
      <c r="J57" s="95"/>
      <c r="K57" s="95"/>
      <c r="L57" s="105"/>
      <c r="M57" s="95"/>
      <c r="N57" s="103"/>
      <c r="O57" s="103"/>
      <c r="P57" s="103"/>
      <c r="Q57" s="13"/>
    </row>
    <row r="58" spans="1:17" ht="15">
      <c r="A58" s="16"/>
      <c r="B58" s="188"/>
      <c r="C58" s="188"/>
      <c r="D58" s="188"/>
      <c r="E58" s="16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</row>
    <row r="59" spans="1:17" ht="15">
      <c r="A59" s="16"/>
      <c r="B59" s="188"/>
      <c r="C59" s="188"/>
      <c r="D59" s="188"/>
      <c r="E59" s="16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</row>
    <row r="60" spans="1:17" ht="15">
      <c r="A60" s="16"/>
      <c r="B60" s="188"/>
      <c r="C60" s="188"/>
      <c r="D60" s="188"/>
      <c r="E60" s="16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</row>
    <row r="61" spans="1:17" ht="15">
      <c r="A61" s="16"/>
      <c r="B61" s="188"/>
      <c r="C61" s="188"/>
      <c r="D61" s="188"/>
      <c r="E61" s="16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</row>
    <row r="62" spans="1:17" ht="15">
      <c r="A62" s="16"/>
      <c r="B62" s="188"/>
      <c r="C62" s="188"/>
      <c r="D62" s="188"/>
      <c r="E62" s="16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</row>
    <row r="63" spans="2:17" ht="15">
      <c r="B63" s="196"/>
      <c r="C63" s="196"/>
      <c r="D63" s="196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</row>
  </sheetData>
  <sheetProtection/>
  <mergeCells count="28">
    <mergeCell ref="B62:D62"/>
    <mergeCell ref="B63:D63"/>
    <mergeCell ref="B58:D58"/>
    <mergeCell ref="B59:D59"/>
    <mergeCell ref="B60:D60"/>
    <mergeCell ref="B61:D61"/>
    <mergeCell ref="P2:Q2"/>
    <mergeCell ref="V2:AA2"/>
    <mergeCell ref="A28:A31"/>
    <mergeCell ref="F32:G32"/>
    <mergeCell ref="B33:D33"/>
    <mergeCell ref="A17:A27"/>
    <mergeCell ref="A4:A14"/>
    <mergeCell ref="B1:L1"/>
    <mergeCell ref="C2:E2"/>
    <mergeCell ref="F2:G2"/>
    <mergeCell ref="H2:I2"/>
    <mergeCell ref="J2:K2"/>
    <mergeCell ref="N2:O2"/>
    <mergeCell ref="L2:M2"/>
    <mergeCell ref="B34:D37"/>
    <mergeCell ref="B38:D40"/>
    <mergeCell ref="B41:D44"/>
    <mergeCell ref="B50:D52"/>
    <mergeCell ref="B53:D54"/>
    <mergeCell ref="B55:D57"/>
    <mergeCell ref="B45:D47"/>
    <mergeCell ref="B48:D49"/>
  </mergeCells>
  <printOptions/>
  <pageMargins left="0.7" right="0.7" top="0.75" bottom="0.75" header="0.3" footer="0.3"/>
  <pageSetup horizontalDpi="600" verticalDpi="600" orientation="portrait" paperSize="9" scale="44" r:id="rId1"/>
  <rowBreaks count="1" manualBreakCount="1">
    <brk id="32" max="255" man="1"/>
  </rowBreaks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44"/>
  <sheetViews>
    <sheetView zoomScalePageLayoutView="0" workbookViewId="0" topLeftCell="A1">
      <selection activeCell="A4" sqref="A4:A14"/>
    </sheetView>
  </sheetViews>
  <sheetFormatPr defaultColWidth="9.140625" defaultRowHeight="15"/>
  <cols>
    <col min="1" max="1" width="10.28125" style="61" bestFit="1" customWidth="1"/>
    <col min="2" max="2" width="28.28125" style="61" customWidth="1"/>
    <col min="3" max="3" width="11.00390625" style="61" customWidth="1"/>
    <col min="4" max="10" width="9.28125" style="61" bestFit="1" customWidth="1"/>
    <col min="11" max="11" width="10.00390625" style="61" bestFit="1" customWidth="1"/>
    <col min="12" max="12" width="9.28125" style="61" bestFit="1" customWidth="1"/>
    <col min="13" max="13" width="9.28125" style="61" customWidth="1"/>
    <col min="14" max="14" width="9.28125" style="61" hidden="1" customWidth="1"/>
    <col min="15" max="16" width="9.28125" style="61" bestFit="1" customWidth="1"/>
    <col min="17" max="17" width="14.28125" style="61" customWidth="1"/>
    <col min="18" max="18" width="10.28125" style="61" bestFit="1" customWidth="1"/>
    <col min="19" max="20" width="9.28125" style="61" bestFit="1" customWidth="1"/>
    <col min="21" max="21" width="14.8515625" style="61" bestFit="1" customWidth="1"/>
    <col min="22" max="24" width="9.28125" style="61" bestFit="1" customWidth="1"/>
    <col min="25" max="25" width="10.00390625" style="61" bestFit="1" customWidth="1"/>
    <col min="26" max="27" width="9.28125" style="61" bestFit="1" customWidth="1"/>
    <col min="28" max="16384" width="9.140625" style="61" customWidth="1"/>
  </cols>
  <sheetData>
    <row r="1" spans="2:12" ht="15">
      <c r="B1" s="196" t="s">
        <v>291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3:27" ht="109.5" customHeight="1">
      <c r="C2" s="196" t="s">
        <v>36</v>
      </c>
      <c r="D2" s="196"/>
      <c r="E2" s="196"/>
      <c r="F2" s="196" t="s">
        <v>35</v>
      </c>
      <c r="G2" s="196"/>
      <c r="H2" s="196" t="s">
        <v>34</v>
      </c>
      <c r="I2" s="196"/>
      <c r="J2" s="196" t="s">
        <v>33</v>
      </c>
      <c r="K2" s="196"/>
      <c r="L2" s="200" t="s">
        <v>32</v>
      </c>
      <c r="M2" s="201"/>
      <c r="N2" s="196" t="s">
        <v>31</v>
      </c>
      <c r="O2" s="196"/>
      <c r="P2" s="196" t="s">
        <v>30</v>
      </c>
      <c r="Q2" s="196"/>
      <c r="R2" s="61" t="s">
        <v>29</v>
      </c>
      <c r="S2" s="61" t="s">
        <v>28</v>
      </c>
      <c r="T2" s="61" t="s">
        <v>27</v>
      </c>
      <c r="U2" s="61" t="s">
        <v>26</v>
      </c>
      <c r="V2" s="196" t="s">
        <v>25</v>
      </c>
      <c r="W2" s="196"/>
      <c r="X2" s="196"/>
      <c r="Y2" s="196"/>
      <c r="Z2" s="196"/>
      <c r="AA2" s="196"/>
    </row>
    <row r="3" spans="1:27" ht="141.75" customHeight="1">
      <c r="A3" s="45"/>
      <c r="C3" s="61" t="s">
        <v>24</v>
      </c>
      <c r="D3" s="61" t="s">
        <v>23</v>
      </c>
      <c r="E3" s="61" t="s">
        <v>22</v>
      </c>
      <c r="F3" s="61" t="s">
        <v>18</v>
      </c>
      <c r="G3" s="61" t="s">
        <v>21</v>
      </c>
      <c r="H3" s="61" t="s">
        <v>18</v>
      </c>
      <c r="I3" s="61" t="s">
        <v>21</v>
      </c>
      <c r="J3" s="61" t="s">
        <v>18</v>
      </c>
      <c r="K3" s="61" t="s">
        <v>21</v>
      </c>
      <c r="L3" s="61" t="s">
        <v>18</v>
      </c>
      <c r="M3" s="61" t="s">
        <v>21</v>
      </c>
      <c r="N3" s="61" t="s">
        <v>18</v>
      </c>
      <c r="O3" s="61" t="s">
        <v>21</v>
      </c>
      <c r="P3" s="61" t="s">
        <v>18</v>
      </c>
      <c r="Q3" s="61" t="s">
        <v>21</v>
      </c>
      <c r="V3" s="61" t="s">
        <v>18</v>
      </c>
      <c r="W3" s="61" t="s">
        <v>20</v>
      </c>
      <c r="X3" s="61" t="s">
        <v>18</v>
      </c>
      <c r="Y3" s="61" t="s">
        <v>19</v>
      </c>
      <c r="Z3" s="61" t="s">
        <v>18</v>
      </c>
      <c r="AA3" s="61" t="s">
        <v>17</v>
      </c>
    </row>
    <row r="4" spans="1:27" s="159" customFormat="1" ht="35.25" customHeight="1">
      <c r="A4" s="211" t="s">
        <v>284</v>
      </c>
      <c r="B4" s="160" t="s">
        <v>9</v>
      </c>
      <c r="E4" s="159" t="e">
        <f aca="true" t="shared" si="0" ref="E4:E12">D4/C4</f>
        <v>#DIV/0!</v>
      </c>
      <c r="G4" s="159" t="e">
        <f aca="true" t="shared" si="1" ref="G4:G12">F4/D4</f>
        <v>#DIV/0!</v>
      </c>
      <c r="I4" s="159" t="e">
        <f aca="true" t="shared" si="2" ref="I4:I12">H4/D4</f>
        <v>#DIV/0!</v>
      </c>
      <c r="K4" s="159" t="e">
        <f aca="true" t="shared" si="3" ref="K4:K12">J4/D4</f>
        <v>#DIV/0!</v>
      </c>
      <c r="M4" s="159" t="e">
        <f aca="true" t="shared" si="4" ref="M4:M12">L4/D4</f>
        <v>#DIV/0!</v>
      </c>
      <c r="O4" s="159" t="e">
        <f aca="true" t="shared" si="5" ref="O4:O11">N4/D4</f>
        <v>#DIV/0!</v>
      </c>
      <c r="Q4" s="159" t="e">
        <f aca="true" t="shared" si="6" ref="Q4:Q11">P4/D4</f>
        <v>#DIV/0!</v>
      </c>
      <c r="R4" s="159" t="e">
        <f aca="true" t="shared" si="7" ref="R4:R12">I4+K4+M4</f>
        <v>#DIV/0!</v>
      </c>
      <c r="S4" s="159" t="e">
        <f aca="true" t="shared" si="8" ref="S4:S12">K4+M4</f>
        <v>#DIV/0!</v>
      </c>
      <c r="W4" s="159" t="e">
        <f aca="true" t="shared" si="9" ref="W4:W11">V4/D4</f>
        <v>#DIV/0!</v>
      </c>
      <c r="Y4" s="159" t="e">
        <f aca="true" t="shared" si="10" ref="Y4:Y11">X4/D4</f>
        <v>#DIV/0!</v>
      </c>
      <c r="AA4" s="159" t="e">
        <f aca="true" t="shared" si="11" ref="AA4:AA11">Z4/D4</f>
        <v>#DIV/0!</v>
      </c>
    </row>
    <row r="5" spans="1:27" s="159" customFormat="1" ht="35.25" customHeight="1">
      <c r="A5" s="212"/>
      <c r="B5" s="160" t="s">
        <v>86</v>
      </c>
      <c r="E5" s="159" t="e">
        <f t="shared" si="0"/>
        <v>#DIV/0!</v>
      </c>
      <c r="G5" s="159" t="e">
        <f t="shared" si="1"/>
        <v>#DIV/0!</v>
      </c>
      <c r="I5" s="159" t="e">
        <f t="shared" si="2"/>
        <v>#DIV/0!</v>
      </c>
      <c r="K5" s="159" t="e">
        <f t="shared" si="3"/>
        <v>#DIV/0!</v>
      </c>
      <c r="M5" s="159" t="e">
        <f t="shared" si="4"/>
        <v>#DIV/0!</v>
      </c>
      <c r="O5" s="159" t="e">
        <f t="shared" si="5"/>
        <v>#DIV/0!</v>
      </c>
      <c r="Q5" s="159" t="e">
        <f t="shared" si="6"/>
        <v>#DIV/0!</v>
      </c>
      <c r="R5" s="159" t="e">
        <f t="shared" si="7"/>
        <v>#DIV/0!</v>
      </c>
      <c r="S5" s="159" t="e">
        <f t="shared" si="8"/>
        <v>#DIV/0!</v>
      </c>
      <c r="W5" s="159" t="e">
        <f t="shared" si="9"/>
        <v>#DIV/0!</v>
      </c>
      <c r="Y5" s="159" t="e">
        <f t="shared" si="10"/>
        <v>#DIV/0!</v>
      </c>
      <c r="AA5" s="159" t="e">
        <f t="shared" si="11"/>
        <v>#DIV/0!</v>
      </c>
    </row>
    <row r="6" spans="1:27" s="159" customFormat="1" ht="35.25" customHeight="1">
      <c r="A6" s="212"/>
      <c r="B6" s="160" t="s">
        <v>87</v>
      </c>
      <c r="E6" s="159" t="e">
        <f t="shared" si="0"/>
        <v>#DIV/0!</v>
      </c>
      <c r="G6" s="159" t="e">
        <f t="shared" si="1"/>
        <v>#DIV/0!</v>
      </c>
      <c r="I6" s="159" t="e">
        <f t="shared" si="2"/>
        <v>#DIV/0!</v>
      </c>
      <c r="K6" s="159" t="e">
        <f t="shared" si="3"/>
        <v>#DIV/0!</v>
      </c>
      <c r="M6" s="159" t="e">
        <f t="shared" si="4"/>
        <v>#DIV/0!</v>
      </c>
      <c r="O6" s="159" t="e">
        <f t="shared" si="5"/>
        <v>#DIV/0!</v>
      </c>
      <c r="Q6" s="159" t="e">
        <f t="shared" si="6"/>
        <v>#DIV/0!</v>
      </c>
      <c r="R6" s="159" t="e">
        <f t="shared" si="7"/>
        <v>#DIV/0!</v>
      </c>
      <c r="S6" s="159" t="e">
        <f t="shared" si="8"/>
        <v>#DIV/0!</v>
      </c>
      <c r="W6" s="159" t="e">
        <f t="shared" si="9"/>
        <v>#DIV/0!</v>
      </c>
      <c r="Y6" s="159" t="e">
        <f t="shared" si="10"/>
        <v>#DIV/0!</v>
      </c>
      <c r="AA6" s="159" t="e">
        <f t="shared" si="11"/>
        <v>#DIV/0!</v>
      </c>
    </row>
    <row r="7" spans="1:27" s="159" customFormat="1" ht="35.25" customHeight="1">
      <c r="A7" s="212"/>
      <c r="B7" s="160" t="s">
        <v>15</v>
      </c>
      <c r="E7" s="159" t="e">
        <f t="shared" si="0"/>
        <v>#DIV/0!</v>
      </c>
      <c r="G7" s="159" t="e">
        <f t="shared" si="1"/>
        <v>#DIV/0!</v>
      </c>
      <c r="I7" s="159" t="e">
        <f t="shared" si="2"/>
        <v>#DIV/0!</v>
      </c>
      <c r="K7" s="159" t="e">
        <f t="shared" si="3"/>
        <v>#DIV/0!</v>
      </c>
      <c r="M7" s="159" t="e">
        <f t="shared" si="4"/>
        <v>#DIV/0!</v>
      </c>
      <c r="O7" s="159" t="e">
        <f t="shared" si="5"/>
        <v>#DIV/0!</v>
      </c>
      <c r="Q7" s="159" t="e">
        <f t="shared" si="6"/>
        <v>#DIV/0!</v>
      </c>
      <c r="R7" s="159" t="e">
        <f t="shared" si="7"/>
        <v>#DIV/0!</v>
      </c>
      <c r="S7" s="159" t="e">
        <f t="shared" si="8"/>
        <v>#DIV/0!</v>
      </c>
      <c r="W7" s="159" t="e">
        <f t="shared" si="9"/>
        <v>#DIV/0!</v>
      </c>
      <c r="Y7" s="159" t="e">
        <f t="shared" si="10"/>
        <v>#DIV/0!</v>
      </c>
      <c r="AA7" s="159" t="e">
        <f t="shared" si="11"/>
        <v>#DIV/0!</v>
      </c>
    </row>
    <row r="8" spans="1:27" s="159" customFormat="1" ht="35.25" customHeight="1">
      <c r="A8" s="212"/>
      <c r="B8" s="160" t="s">
        <v>13</v>
      </c>
      <c r="E8" s="159" t="e">
        <f t="shared" si="0"/>
        <v>#DIV/0!</v>
      </c>
      <c r="F8" s="159">
        <v>0</v>
      </c>
      <c r="G8" s="159" t="e">
        <f t="shared" si="1"/>
        <v>#DIV/0!</v>
      </c>
      <c r="I8" s="159" t="e">
        <f t="shared" si="2"/>
        <v>#DIV/0!</v>
      </c>
      <c r="K8" s="159" t="e">
        <f t="shared" si="3"/>
        <v>#DIV/0!</v>
      </c>
      <c r="M8" s="159" t="e">
        <f t="shared" si="4"/>
        <v>#DIV/0!</v>
      </c>
      <c r="N8" s="159">
        <v>0</v>
      </c>
      <c r="O8" s="159" t="e">
        <f t="shared" si="5"/>
        <v>#DIV/0!</v>
      </c>
      <c r="Q8" s="159" t="e">
        <f t="shared" si="6"/>
        <v>#DIV/0!</v>
      </c>
      <c r="R8" s="159" t="e">
        <f t="shared" si="7"/>
        <v>#DIV/0!</v>
      </c>
      <c r="S8" s="159" t="e">
        <f t="shared" si="8"/>
        <v>#DIV/0!</v>
      </c>
      <c r="W8" s="159" t="e">
        <f t="shared" si="9"/>
        <v>#DIV/0!</v>
      </c>
      <c r="Y8" s="159" t="e">
        <f t="shared" si="10"/>
        <v>#DIV/0!</v>
      </c>
      <c r="AA8" s="159" t="e">
        <f t="shared" si="11"/>
        <v>#DIV/0!</v>
      </c>
    </row>
    <row r="9" spans="1:27" s="159" customFormat="1" ht="35.25" customHeight="1">
      <c r="A9" s="212"/>
      <c r="B9" s="160" t="s">
        <v>14</v>
      </c>
      <c r="E9" s="159" t="e">
        <f t="shared" si="0"/>
        <v>#DIV/0!</v>
      </c>
      <c r="F9" s="159">
        <v>0</v>
      </c>
      <c r="G9" s="159" t="e">
        <f t="shared" si="1"/>
        <v>#DIV/0!</v>
      </c>
      <c r="I9" s="159" t="e">
        <f t="shared" si="2"/>
        <v>#DIV/0!</v>
      </c>
      <c r="K9" s="159" t="e">
        <f t="shared" si="3"/>
        <v>#DIV/0!</v>
      </c>
      <c r="M9" s="159" t="e">
        <f t="shared" si="4"/>
        <v>#DIV/0!</v>
      </c>
      <c r="N9" s="159">
        <v>0</v>
      </c>
      <c r="O9" s="159" t="e">
        <f t="shared" si="5"/>
        <v>#DIV/0!</v>
      </c>
      <c r="Q9" s="159" t="e">
        <f t="shared" si="6"/>
        <v>#DIV/0!</v>
      </c>
      <c r="R9" s="159" t="e">
        <f t="shared" si="7"/>
        <v>#DIV/0!</v>
      </c>
      <c r="S9" s="159" t="e">
        <f t="shared" si="8"/>
        <v>#DIV/0!</v>
      </c>
      <c r="W9" s="159" t="e">
        <f t="shared" si="9"/>
        <v>#DIV/0!</v>
      </c>
      <c r="Y9" s="159" t="e">
        <f t="shared" si="10"/>
        <v>#DIV/0!</v>
      </c>
      <c r="AA9" s="159" t="e">
        <f t="shared" si="11"/>
        <v>#DIV/0!</v>
      </c>
    </row>
    <row r="10" spans="1:27" s="159" customFormat="1" ht="35.25" customHeight="1">
      <c r="A10" s="212"/>
      <c r="B10" s="160" t="s">
        <v>11</v>
      </c>
      <c r="E10" s="159" t="e">
        <f t="shared" si="0"/>
        <v>#DIV/0!</v>
      </c>
      <c r="F10" s="159">
        <v>0</v>
      </c>
      <c r="G10" s="159" t="e">
        <f t="shared" si="1"/>
        <v>#DIV/0!</v>
      </c>
      <c r="I10" s="159" t="e">
        <f t="shared" si="2"/>
        <v>#DIV/0!</v>
      </c>
      <c r="K10" s="159" t="e">
        <f t="shared" si="3"/>
        <v>#DIV/0!</v>
      </c>
      <c r="M10" s="159" t="e">
        <f t="shared" si="4"/>
        <v>#DIV/0!</v>
      </c>
      <c r="N10" s="159">
        <v>0</v>
      </c>
      <c r="O10" s="159" t="e">
        <f t="shared" si="5"/>
        <v>#DIV/0!</v>
      </c>
      <c r="Q10" s="159" t="e">
        <f t="shared" si="6"/>
        <v>#DIV/0!</v>
      </c>
      <c r="R10" s="159" t="e">
        <f t="shared" si="7"/>
        <v>#DIV/0!</v>
      </c>
      <c r="S10" s="159" t="e">
        <f t="shared" si="8"/>
        <v>#DIV/0!</v>
      </c>
      <c r="V10" s="159">
        <v>0</v>
      </c>
      <c r="W10" s="159" t="e">
        <f t="shared" si="9"/>
        <v>#DIV/0!</v>
      </c>
      <c r="Y10" s="159" t="e">
        <f t="shared" si="10"/>
        <v>#DIV/0!</v>
      </c>
      <c r="AA10" s="159" t="e">
        <f t="shared" si="11"/>
        <v>#DIV/0!</v>
      </c>
    </row>
    <row r="11" spans="1:27" s="159" customFormat="1" ht="35.25" customHeight="1">
      <c r="A11" s="212"/>
      <c r="B11" s="160" t="s">
        <v>88</v>
      </c>
      <c r="E11" s="159" t="e">
        <f t="shared" si="0"/>
        <v>#DIV/0!</v>
      </c>
      <c r="F11" s="159">
        <v>0</v>
      </c>
      <c r="G11" s="159" t="e">
        <f t="shared" si="1"/>
        <v>#DIV/0!</v>
      </c>
      <c r="I11" s="159" t="e">
        <f t="shared" si="2"/>
        <v>#DIV/0!</v>
      </c>
      <c r="K11" s="159" t="e">
        <f t="shared" si="3"/>
        <v>#DIV/0!</v>
      </c>
      <c r="M11" s="159" t="e">
        <f t="shared" si="4"/>
        <v>#DIV/0!</v>
      </c>
      <c r="N11" s="159">
        <v>0</v>
      </c>
      <c r="O11" s="159" t="e">
        <f t="shared" si="5"/>
        <v>#DIV/0!</v>
      </c>
      <c r="Q11" s="159" t="e">
        <f t="shared" si="6"/>
        <v>#DIV/0!</v>
      </c>
      <c r="R11" s="159" t="e">
        <f t="shared" si="7"/>
        <v>#DIV/0!</v>
      </c>
      <c r="S11" s="159" t="e">
        <f t="shared" si="8"/>
        <v>#DIV/0!</v>
      </c>
      <c r="V11" s="159">
        <v>0</v>
      </c>
      <c r="W11" s="159" t="e">
        <f t="shared" si="9"/>
        <v>#DIV/0!</v>
      </c>
      <c r="Y11" s="159" t="e">
        <f t="shared" si="10"/>
        <v>#DIV/0!</v>
      </c>
      <c r="AA11" s="159" t="e">
        <f t="shared" si="11"/>
        <v>#DIV/0!</v>
      </c>
    </row>
    <row r="12" spans="1:27" s="159" customFormat="1" ht="35.25" customHeight="1">
      <c r="A12" s="212"/>
      <c r="B12" s="88" t="s">
        <v>8</v>
      </c>
      <c r="C12" s="159">
        <f>SUM(C4:C11)</f>
        <v>0</v>
      </c>
      <c r="D12" s="159">
        <f>SUM(D4:D11)</f>
        <v>0</v>
      </c>
      <c r="E12" s="159" t="e">
        <f t="shared" si="0"/>
        <v>#DIV/0!</v>
      </c>
      <c r="F12" s="159">
        <f>SUM(F4:F11)</f>
        <v>0</v>
      </c>
      <c r="G12" s="159" t="e">
        <f t="shared" si="1"/>
        <v>#DIV/0!</v>
      </c>
      <c r="H12" s="159">
        <f>SUM(H4:H11)</f>
        <v>0</v>
      </c>
      <c r="I12" s="159" t="e">
        <f t="shared" si="2"/>
        <v>#DIV/0!</v>
      </c>
      <c r="J12" s="159">
        <f>SUM(J4:J11)</f>
        <v>0</v>
      </c>
      <c r="K12" s="159" t="e">
        <f t="shared" si="3"/>
        <v>#DIV/0!</v>
      </c>
      <c r="L12" s="159">
        <f>SUM(L4:L11)</f>
        <v>0</v>
      </c>
      <c r="M12" s="159" t="e">
        <f t="shared" si="4"/>
        <v>#DIV/0!</v>
      </c>
      <c r="N12" s="159" t="s">
        <v>5</v>
      </c>
      <c r="O12" s="159" t="s">
        <v>5</v>
      </c>
      <c r="P12" s="159" t="s">
        <v>5</v>
      </c>
      <c r="Q12" s="159" t="s">
        <v>5</v>
      </c>
      <c r="R12" s="159" t="e">
        <f t="shared" si="7"/>
        <v>#DIV/0!</v>
      </c>
      <c r="S12" s="159" t="e">
        <f t="shared" si="8"/>
        <v>#DIV/0!</v>
      </c>
      <c r="V12" s="159" t="s">
        <v>6</v>
      </c>
      <c r="W12" s="159" t="s">
        <v>5</v>
      </c>
      <c r="X12" s="159" t="s">
        <v>5</v>
      </c>
      <c r="Y12" s="159" t="s">
        <v>5</v>
      </c>
      <c r="Z12" s="159" t="s">
        <v>5</v>
      </c>
      <c r="AA12" s="159" t="s">
        <v>5</v>
      </c>
    </row>
    <row r="13" spans="1:2" s="159" customFormat="1" ht="35.25" customHeight="1">
      <c r="A13" s="212"/>
      <c r="B13" s="88" t="s">
        <v>7</v>
      </c>
    </row>
    <row r="14" spans="1:2" s="159" customFormat="1" ht="36.75" customHeight="1">
      <c r="A14" s="213"/>
      <c r="B14" s="88" t="s">
        <v>0</v>
      </c>
    </row>
    <row r="15" spans="1:27" ht="17.25">
      <c r="A15" s="214" t="s">
        <v>95</v>
      </c>
      <c r="B15" s="60" t="s">
        <v>9</v>
      </c>
      <c r="C15" s="136">
        <v>56</v>
      </c>
      <c r="D15" s="136">
        <v>5</v>
      </c>
      <c r="E15" s="139">
        <v>0.089</v>
      </c>
      <c r="F15" s="136">
        <v>1</v>
      </c>
      <c r="G15" s="143">
        <v>0.2</v>
      </c>
      <c r="H15" s="136">
        <v>0</v>
      </c>
      <c r="I15" s="136">
        <v>0</v>
      </c>
      <c r="J15" s="136">
        <v>4</v>
      </c>
      <c r="K15" s="143">
        <v>0.8</v>
      </c>
      <c r="L15" s="136">
        <v>0</v>
      </c>
      <c r="M15" s="136">
        <v>0</v>
      </c>
      <c r="N15" s="136">
        <v>0</v>
      </c>
      <c r="O15" s="136">
        <v>0</v>
      </c>
      <c r="P15" s="136">
        <v>0</v>
      </c>
      <c r="Q15" s="136">
        <v>0</v>
      </c>
      <c r="R15" s="143">
        <v>0.8</v>
      </c>
      <c r="S15" s="143">
        <v>0.8</v>
      </c>
      <c r="T15" s="136">
        <v>19.8</v>
      </c>
      <c r="U15" s="136">
        <v>3.6</v>
      </c>
      <c r="V15" s="136">
        <v>4</v>
      </c>
      <c r="W15" s="151">
        <v>0.8</v>
      </c>
      <c r="X15" s="136">
        <v>1</v>
      </c>
      <c r="Y15" s="143">
        <v>0.2</v>
      </c>
      <c r="Z15" s="136">
        <v>0</v>
      </c>
      <c r="AA15" s="136">
        <v>0</v>
      </c>
    </row>
    <row r="16" spans="1:27" ht="17.25">
      <c r="A16" s="212"/>
      <c r="B16" s="60" t="s">
        <v>86</v>
      </c>
      <c r="C16" s="136">
        <v>45</v>
      </c>
      <c r="D16" s="136">
        <v>2</v>
      </c>
      <c r="E16" s="139">
        <f>D16/C16</f>
        <v>0.044444444444444446</v>
      </c>
      <c r="F16" s="136">
        <v>0</v>
      </c>
      <c r="G16" s="136">
        <v>0</v>
      </c>
      <c r="H16" s="136">
        <v>0</v>
      </c>
      <c r="I16" s="136">
        <v>0</v>
      </c>
      <c r="J16" s="136">
        <v>2</v>
      </c>
      <c r="K16" s="139">
        <f>J16/D16</f>
        <v>1</v>
      </c>
      <c r="L16" s="136">
        <v>0</v>
      </c>
      <c r="M16" s="136">
        <v>0</v>
      </c>
      <c r="N16" s="136">
        <v>0</v>
      </c>
      <c r="O16" s="136">
        <v>0</v>
      </c>
      <c r="P16" s="136">
        <v>0</v>
      </c>
      <c r="Q16" s="136">
        <v>0</v>
      </c>
      <c r="R16" s="136">
        <v>100</v>
      </c>
      <c r="S16" s="136">
        <v>100</v>
      </c>
      <c r="T16" s="137">
        <v>23.5</v>
      </c>
      <c r="U16" s="137">
        <v>4</v>
      </c>
      <c r="V16" s="136">
        <v>0</v>
      </c>
      <c r="W16" s="136">
        <v>0</v>
      </c>
      <c r="X16" s="136">
        <v>2</v>
      </c>
      <c r="Y16" s="139">
        <f>X16/D16</f>
        <v>1</v>
      </c>
      <c r="Z16" s="136">
        <v>0</v>
      </c>
      <c r="AA16" s="136">
        <v>0</v>
      </c>
    </row>
    <row r="17" spans="1:27" ht="30">
      <c r="A17" s="212"/>
      <c r="B17" s="60" t="s">
        <v>87</v>
      </c>
      <c r="C17" s="136">
        <v>111</v>
      </c>
      <c r="D17" s="136">
        <v>1</v>
      </c>
      <c r="E17" s="139">
        <v>0.009</v>
      </c>
      <c r="F17" s="136">
        <v>0</v>
      </c>
      <c r="G17" s="143">
        <v>0</v>
      </c>
      <c r="H17" s="136">
        <v>1</v>
      </c>
      <c r="I17" s="139">
        <v>0.009</v>
      </c>
      <c r="J17" s="136">
        <v>0</v>
      </c>
      <c r="K17" s="143">
        <v>0</v>
      </c>
      <c r="L17" s="136">
        <v>0</v>
      </c>
      <c r="M17" s="143">
        <v>0</v>
      </c>
      <c r="N17" s="136">
        <v>1</v>
      </c>
      <c r="O17" s="139">
        <v>0.009</v>
      </c>
      <c r="P17" s="136">
        <v>0</v>
      </c>
      <c r="Q17" s="143">
        <v>0</v>
      </c>
      <c r="R17" s="143">
        <v>1</v>
      </c>
      <c r="S17" s="143">
        <v>0</v>
      </c>
      <c r="T17" s="140">
        <v>14</v>
      </c>
      <c r="U17" s="140">
        <v>3</v>
      </c>
      <c r="V17" s="136">
        <v>0</v>
      </c>
      <c r="W17" s="143">
        <v>0</v>
      </c>
      <c r="X17" s="136">
        <v>1</v>
      </c>
      <c r="Y17" s="139">
        <v>0.009</v>
      </c>
      <c r="Z17" s="136">
        <v>0</v>
      </c>
      <c r="AA17" s="143">
        <v>0</v>
      </c>
    </row>
    <row r="18" spans="1:27" ht="17.25">
      <c r="A18" s="212"/>
      <c r="B18" s="60" t="s">
        <v>15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</row>
    <row r="19" spans="1:27" ht="17.25">
      <c r="A19" s="212"/>
      <c r="B19" s="60" t="s">
        <v>13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</row>
    <row r="20" spans="1:27" ht="17.25">
      <c r="A20" s="212"/>
      <c r="B20" s="60" t="s">
        <v>14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</row>
    <row r="21" spans="1:27" ht="17.25">
      <c r="A21" s="212"/>
      <c r="B21" s="60" t="s">
        <v>11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</row>
    <row r="22" spans="1:27" ht="17.25">
      <c r="A22" s="212"/>
      <c r="B22" s="60" t="s">
        <v>88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</row>
    <row r="23" spans="1:27" s="89" customFormat="1" ht="17.25">
      <c r="A23" s="212"/>
      <c r="B23" s="88" t="s">
        <v>8</v>
      </c>
      <c r="C23" s="136"/>
      <c r="D23" s="136">
        <f>SUM(D15:D22)</f>
        <v>8</v>
      </c>
      <c r="E23" s="139"/>
      <c r="F23" s="136">
        <f>SUM(F15:F22)</f>
        <v>1</v>
      </c>
      <c r="G23" s="139">
        <f>F23/D23</f>
        <v>0.125</v>
      </c>
      <c r="H23" s="136">
        <f>SUM(H15:H22)</f>
        <v>1</v>
      </c>
      <c r="I23" s="139">
        <f>H23/$D$23</f>
        <v>0.125</v>
      </c>
      <c r="J23" s="136">
        <f>SUM(J15:J22)</f>
        <v>6</v>
      </c>
      <c r="K23" s="139">
        <f>J23/$D$23</f>
        <v>0.75</v>
      </c>
      <c r="L23" s="136">
        <f>SUM(L15:L22)</f>
        <v>0</v>
      </c>
      <c r="M23" s="139">
        <f>L23/$D$23</f>
        <v>0</v>
      </c>
      <c r="N23" s="136">
        <v>1</v>
      </c>
      <c r="O23" s="139">
        <f>N23/$D$23</f>
        <v>0.125</v>
      </c>
      <c r="P23" s="136">
        <f>SUM(P15:P22)</f>
        <v>0</v>
      </c>
      <c r="Q23" s="139">
        <f>P23/$D$23</f>
        <v>0</v>
      </c>
      <c r="R23" s="142">
        <f aca="true" t="shared" si="12" ref="R23:R29">I23+K23+M23</f>
        <v>0.875</v>
      </c>
      <c r="S23" s="142">
        <f aca="true" t="shared" si="13" ref="S23:S29">K23+M23</f>
        <v>0.75</v>
      </c>
      <c r="T23" s="136">
        <f>SUM(AVERAGE(T15:T22))</f>
        <v>19.099999999999998</v>
      </c>
      <c r="U23" s="136">
        <f>SUM(AVERAGE(U15:U22))</f>
        <v>3.533333333333333</v>
      </c>
      <c r="V23" s="136">
        <f>SUM(V15:V22)</f>
        <v>4</v>
      </c>
      <c r="W23" s="141">
        <f>V23/D23</f>
        <v>0.5</v>
      </c>
      <c r="X23" s="136">
        <f>SUM(X15:X22)</f>
        <v>4</v>
      </c>
      <c r="Y23" s="139">
        <f>X23/D23</f>
        <v>0.5</v>
      </c>
      <c r="Z23" s="136">
        <f>SUM(Z15:Z22)</f>
        <v>0</v>
      </c>
      <c r="AA23" s="139">
        <f>Z23/D23</f>
        <v>0</v>
      </c>
    </row>
    <row r="24" spans="1:27" s="89" customFormat="1" ht="17.25">
      <c r="A24" s="212"/>
      <c r="B24" s="88" t="s">
        <v>7</v>
      </c>
      <c r="C24" s="136"/>
      <c r="D24" s="136">
        <v>2768</v>
      </c>
      <c r="E24" s="136"/>
      <c r="F24" s="136"/>
      <c r="G24" s="136">
        <v>24.6</v>
      </c>
      <c r="H24" s="136"/>
      <c r="I24" s="136">
        <v>42.5</v>
      </c>
      <c r="J24" s="136"/>
      <c r="K24" s="136">
        <v>26.2</v>
      </c>
      <c r="L24" s="136"/>
      <c r="M24" s="136">
        <v>6.7</v>
      </c>
      <c r="N24" s="136"/>
      <c r="O24" s="136"/>
      <c r="P24" s="136"/>
      <c r="Q24" s="136"/>
      <c r="R24" s="158">
        <f t="shared" si="12"/>
        <v>75.4</v>
      </c>
      <c r="S24" s="158">
        <f t="shared" si="13"/>
        <v>32.9</v>
      </c>
      <c r="T24" s="136"/>
      <c r="U24" s="136"/>
      <c r="V24" s="136"/>
      <c r="W24" s="136"/>
      <c r="X24" s="136"/>
      <c r="Y24" s="136"/>
      <c r="Z24" s="136"/>
      <c r="AA24" s="136"/>
    </row>
    <row r="25" spans="1:27" s="89" customFormat="1" ht="17.25">
      <c r="A25" s="213"/>
      <c r="B25" s="88" t="s">
        <v>0</v>
      </c>
      <c r="C25" s="136"/>
      <c r="D25" s="136">
        <v>230516</v>
      </c>
      <c r="E25" s="136"/>
      <c r="F25" s="136"/>
      <c r="G25" s="136">
        <v>25.6</v>
      </c>
      <c r="H25" s="136"/>
      <c r="I25" s="136">
        <v>41.9</v>
      </c>
      <c r="J25" s="136"/>
      <c r="K25" s="136">
        <v>24.8</v>
      </c>
      <c r="L25" s="136"/>
      <c r="M25" s="136">
        <v>7.7</v>
      </c>
      <c r="N25" s="136"/>
      <c r="O25" s="136"/>
      <c r="P25" s="136"/>
      <c r="Q25" s="136"/>
      <c r="R25" s="158">
        <f t="shared" si="12"/>
        <v>74.4</v>
      </c>
      <c r="S25" s="158">
        <f t="shared" si="13"/>
        <v>32.5</v>
      </c>
      <c r="T25" s="136"/>
      <c r="U25" s="136"/>
      <c r="V25" s="136"/>
      <c r="W25" s="136"/>
      <c r="X25" s="136"/>
      <c r="Y25" s="136"/>
      <c r="Z25" s="136"/>
      <c r="AA25" s="136"/>
    </row>
    <row r="26" spans="1:27" ht="15" hidden="1">
      <c r="A26" s="235" t="s">
        <v>10</v>
      </c>
      <c r="B26" s="60" t="s">
        <v>40</v>
      </c>
      <c r="C26" s="60"/>
      <c r="D26" s="60"/>
      <c r="E26" s="11" t="e">
        <f>D26/C26</f>
        <v>#DIV/0!</v>
      </c>
      <c r="F26" s="60"/>
      <c r="G26" s="11" t="e">
        <f>F26/D26</f>
        <v>#DIV/0!</v>
      </c>
      <c r="H26" s="60"/>
      <c r="I26" s="11" t="e">
        <f>H26/D26</f>
        <v>#DIV/0!</v>
      </c>
      <c r="J26" s="60"/>
      <c r="K26" s="11" t="e">
        <f>J26/D26</f>
        <v>#DIV/0!</v>
      </c>
      <c r="L26" s="60"/>
      <c r="M26" s="11" t="e">
        <f>L26/D26</f>
        <v>#DIV/0!</v>
      </c>
      <c r="N26" s="60" t="s">
        <v>5</v>
      </c>
      <c r="O26" s="60" t="s">
        <v>5</v>
      </c>
      <c r="P26" s="60" t="s">
        <v>5</v>
      </c>
      <c r="Q26" s="60" t="s">
        <v>5</v>
      </c>
      <c r="R26" s="91" t="e">
        <f t="shared" si="12"/>
        <v>#DIV/0!</v>
      </c>
      <c r="S26" s="11" t="e">
        <f t="shared" si="13"/>
        <v>#DIV/0!</v>
      </c>
      <c r="T26" s="60"/>
      <c r="U26" s="60"/>
      <c r="V26" s="60" t="s">
        <v>6</v>
      </c>
      <c r="W26" s="60" t="s">
        <v>5</v>
      </c>
      <c r="X26" s="60" t="s">
        <v>5</v>
      </c>
      <c r="Y26" s="60" t="s">
        <v>5</v>
      </c>
      <c r="Z26" s="60" t="s">
        <v>5</v>
      </c>
      <c r="AA26" s="60" t="s">
        <v>5</v>
      </c>
    </row>
    <row r="27" spans="1:27" ht="15" hidden="1">
      <c r="A27" s="196"/>
      <c r="B27" s="60" t="s">
        <v>8</v>
      </c>
      <c r="C27" s="60"/>
      <c r="D27" s="60"/>
      <c r="E27" s="11" t="e">
        <f>D27/C27</f>
        <v>#DIV/0!</v>
      </c>
      <c r="F27" s="60"/>
      <c r="G27" s="11" t="e">
        <f>F27/D27</f>
        <v>#DIV/0!</v>
      </c>
      <c r="H27" s="60"/>
      <c r="I27" s="11" t="e">
        <f>H27/D27</f>
        <v>#DIV/0!</v>
      </c>
      <c r="J27" s="60"/>
      <c r="K27" s="11" t="e">
        <f>J27/D27</f>
        <v>#DIV/0!</v>
      </c>
      <c r="L27" s="60"/>
      <c r="M27" s="11" t="e">
        <f>L27/D27</f>
        <v>#DIV/0!</v>
      </c>
      <c r="N27" s="60" t="s">
        <v>5</v>
      </c>
      <c r="O27" s="60" t="s">
        <v>5</v>
      </c>
      <c r="P27" s="60" t="s">
        <v>5</v>
      </c>
      <c r="Q27" s="60" t="s">
        <v>5</v>
      </c>
      <c r="R27" s="91" t="e">
        <f t="shared" si="12"/>
        <v>#DIV/0!</v>
      </c>
      <c r="S27" s="11" t="e">
        <f t="shared" si="13"/>
        <v>#DIV/0!</v>
      </c>
      <c r="T27" s="60"/>
      <c r="U27" s="60"/>
      <c r="V27" s="60" t="s">
        <v>6</v>
      </c>
      <c r="W27" s="60" t="s">
        <v>5</v>
      </c>
      <c r="X27" s="60" t="s">
        <v>5</v>
      </c>
      <c r="Y27" s="60" t="s">
        <v>5</v>
      </c>
      <c r="Z27" s="60" t="s">
        <v>5</v>
      </c>
      <c r="AA27" s="60" t="s">
        <v>5</v>
      </c>
    </row>
    <row r="28" spans="1:27" ht="15" hidden="1">
      <c r="A28" s="196"/>
      <c r="B28" s="60" t="s">
        <v>7</v>
      </c>
      <c r="C28" s="60"/>
      <c r="D28" s="60"/>
      <c r="E28" s="11" t="e">
        <f>D28/C28</f>
        <v>#DIV/0!</v>
      </c>
      <c r="F28" s="60"/>
      <c r="G28" s="11" t="e">
        <f>F28/D28</f>
        <v>#DIV/0!</v>
      </c>
      <c r="H28" s="60"/>
      <c r="I28" s="11" t="e">
        <f>H28/D28</f>
        <v>#DIV/0!</v>
      </c>
      <c r="J28" s="60"/>
      <c r="K28" s="11" t="e">
        <f>J28/D28</f>
        <v>#DIV/0!</v>
      </c>
      <c r="L28" s="60"/>
      <c r="M28" s="11" t="e">
        <f>L28/D28</f>
        <v>#DIV/0!</v>
      </c>
      <c r="N28" s="60" t="s">
        <v>5</v>
      </c>
      <c r="O28" s="60" t="s">
        <v>5</v>
      </c>
      <c r="P28" s="60" t="s">
        <v>5</v>
      </c>
      <c r="Q28" s="60" t="s">
        <v>5</v>
      </c>
      <c r="R28" s="91" t="e">
        <f t="shared" si="12"/>
        <v>#DIV/0!</v>
      </c>
      <c r="S28" s="11" t="e">
        <f t="shared" si="13"/>
        <v>#DIV/0!</v>
      </c>
      <c r="T28" s="60"/>
      <c r="U28" s="60"/>
      <c r="V28" s="60" t="s">
        <v>6</v>
      </c>
      <c r="W28" s="60" t="s">
        <v>5</v>
      </c>
      <c r="X28" s="60" t="s">
        <v>5</v>
      </c>
      <c r="Y28" s="60" t="s">
        <v>5</v>
      </c>
      <c r="Z28" s="60" t="s">
        <v>5</v>
      </c>
      <c r="AA28" s="60" t="s">
        <v>5</v>
      </c>
    </row>
    <row r="29" spans="1:27" ht="15" hidden="1">
      <c r="A29" s="196"/>
      <c r="B29" s="60" t="s">
        <v>0</v>
      </c>
      <c r="C29" s="60"/>
      <c r="D29" s="60"/>
      <c r="E29" s="11" t="e">
        <f>D29/C29</f>
        <v>#DIV/0!</v>
      </c>
      <c r="F29" s="60"/>
      <c r="G29" s="11" t="e">
        <f>F29/D29</f>
        <v>#DIV/0!</v>
      </c>
      <c r="H29" s="60"/>
      <c r="I29" s="11" t="e">
        <f>H29/D29</f>
        <v>#DIV/0!</v>
      </c>
      <c r="J29" s="60"/>
      <c r="K29" s="11" t="e">
        <f>J29/D29</f>
        <v>#DIV/0!</v>
      </c>
      <c r="L29" s="60"/>
      <c r="M29" s="11" t="e">
        <f>L29/D29</f>
        <v>#DIV/0!</v>
      </c>
      <c r="N29" s="60" t="s">
        <v>5</v>
      </c>
      <c r="O29" s="60" t="s">
        <v>5</v>
      </c>
      <c r="P29" s="60" t="s">
        <v>5</v>
      </c>
      <c r="Q29" s="60" t="s">
        <v>5</v>
      </c>
      <c r="R29" s="91" t="e">
        <f t="shared" si="12"/>
        <v>#DIV/0!</v>
      </c>
      <c r="S29" s="11" t="e">
        <f t="shared" si="13"/>
        <v>#DIV/0!</v>
      </c>
      <c r="T29" s="60"/>
      <c r="U29" s="60"/>
      <c r="V29" s="60" t="s">
        <v>6</v>
      </c>
      <c r="W29" s="60" t="s">
        <v>5</v>
      </c>
      <c r="X29" s="60" t="s">
        <v>5</v>
      </c>
      <c r="Y29" s="60" t="s">
        <v>5</v>
      </c>
      <c r="Z29" s="60" t="s">
        <v>5</v>
      </c>
      <c r="AA29" s="60" t="s">
        <v>5</v>
      </c>
    </row>
    <row r="30" spans="6:7" ht="15" customHeight="1">
      <c r="F30" s="196"/>
      <c r="G30" s="196"/>
    </row>
    <row r="31" spans="1:17" ht="78" customHeight="1" thickBot="1">
      <c r="A31" s="61" t="s">
        <v>37</v>
      </c>
      <c r="B31" s="196" t="s">
        <v>4</v>
      </c>
      <c r="C31" s="196"/>
      <c r="D31" s="196"/>
      <c r="E31" s="61" t="s">
        <v>3</v>
      </c>
      <c r="F31" s="62" t="s">
        <v>64</v>
      </c>
      <c r="G31" s="61" t="s">
        <v>57</v>
      </c>
      <c r="H31" s="61" t="s">
        <v>81</v>
      </c>
      <c r="I31" s="61" t="s">
        <v>39</v>
      </c>
      <c r="J31" s="61" t="s">
        <v>60</v>
      </c>
      <c r="K31" s="61" t="s">
        <v>61</v>
      </c>
      <c r="L31" s="61" t="s">
        <v>62</v>
      </c>
      <c r="M31" s="61" t="s">
        <v>63</v>
      </c>
      <c r="N31" s="61" t="s">
        <v>2</v>
      </c>
      <c r="O31" s="61" t="s">
        <v>268</v>
      </c>
      <c r="P31" s="61" t="s">
        <v>1</v>
      </c>
      <c r="Q31" s="61" t="s">
        <v>0</v>
      </c>
    </row>
    <row r="32" spans="1:17" ht="48" customHeight="1" thickBot="1">
      <c r="A32" s="71" t="s">
        <v>233</v>
      </c>
      <c r="B32" s="190" t="s">
        <v>220</v>
      </c>
      <c r="C32" s="190"/>
      <c r="D32" s="230"/>
      <c r="E32" s="20">
        <v>5</v>
      </c>
      <c r="F32" s="21"/>
      <c r="G32" s="125"/>
      <c r="H32" s="22"/>
      <c r="I32" s="33"/>
      <c r="J32" s="18"/>
      <c r="K32" s="18"/>
      <c r="L32" s="33"/>
      <c r="M32" s="33"/>
      <c r="N32" s="123"/>
      <c r="O32" s="63"/>
      <c r="P32" s="20"/>
      <c r="Q32" s="23"/>
    </row>
    <row r="33" spans="1:17" ht="27.75" customHeight="1" thickBot="1">
      <c r="A33" s="77" t="s">
        <v>221</v>
      </c>
      <c r="B33" s="250" t="s">
        <v>222</v>
      </c>
      <c r="C33" s="251"/>
      <c r="D33" s="252"/>
      <c r="E33" s="79">
        <v>2</v>
      </c>
      <c r="F33" s="25"/>
      <c r="G33" s="125"/>
      <c r="H33" s="22"/>
      <c r="I33" s="19"/>
      <c r="J33" s="18"/>
      <c r="K33" s="18"/>
      <c r="L33" s="19"/>
      <c r="M33" s="19"/>
      <c r="N33" s="123"/>
      <c r="O33" s="63"/>
      <c r="P33" s="24"/>
      <c r="Q33" s="17"/>
    </row>
    <row r="34" spans="1:17" s="76" customFormat="1" ht="27.75" customHeight="1" thickBot="1">
      <c r="A34" s="78" t="s">
        <v>234</v>
      </c>
      <c r="B34" s="190" t="s">
        <v>223</v>
      </c>
      <c r="C34" s="190"/>
      <c r="D34" s="190"/>
      <c r="E34" s="80">
        <v>2</v>
      </c>
      <c r="F34" s="25"/>
      <c r="G34" s="125"/>
      <c r="H34" s="22"/>
      <c r="I34" s="19"/>
      <c r="J34" s="18"/>
      <c r="K34" s="18"/>
      <c r="L34" s="19"/>
      <c r="M34" s="19"/>
      <c r="N34" s="123"/>
      <c r="O34" s="63"/>
      <c r="P34" s="24"/>
      <c r="Q34" s="17"/>
    </row>
    <row r="35" spans="1:17" s="76" customFormat="1" ht="27.75" customHeight="1" thickBot="1">
      <c r="A35" s="38" t="s">
        <v>235</v>
      </c>
      <c r="B35" s="247"/>
      <c r="C35" s="247"/>
      <c r="D35" s="247"/>
      <c r="E35" s="24">
        <v>2</v>
      </c>
      <c r="F35" s="25"/>
      <c r="G35" s="125"/>
      <c r="H35" s="22"/>
      <c r="I35" s="19"/>
      <c r="J35" s="18"/>
      <c r="K35" s="18"/>
      <c r="L35" s="19"/>
      <c r="M35" s="19"/>
      <c r="N35" s="123"/>
      <c r="O35" s="63"/>
      <c r="P35" s="24"/>
      <c r="Q35" s="17"/>
    </row>
    <row r="36" spans="1:17" s="76" customFormat="1" ht="27.75" customHeight="1" thickBot="1">
      <c r="A36" s="38" t="s">
        <v>236</v>
      </c>
      <c r="B36" s="247"/>
      <c r="C36" s="247"/>
      <c r="D36" s="247"/>
      <c r="E36" s="24">
        <v>2</v>
      </c>
      <c r="F36" s="25"/>
      <c r="G36" s="125"/>
      <c r="H36" s="22"/>
      <c r="I36" s="19"/>
      <c r="J36" s="18"/>
      <c r="K36" s="18"/>
      <c r="L36" s="19"/>
      <c r="M36" s="19"/>
      <c r="N36" s="123"/>
      <c r="O36" s="63"/>
      <c r="P36" s="24"/>
      <c r="Q36" s="17"/>
    </row>
    <row r="37" spans="1:17" ht="51" customHeight="1" thickBot="1">
      <c r="A37" s="38" t="s">
        <v>237</v>
      </c>
      <c r="B37" s="193"/>
      <c r="C37" s="193"/>
      <c r="D37" s="193"/>
      <c r="E37" s="24">
        <v>2</v>
      </c>
      <c r="F37" s="25"/>
      <c r="G37" s="125"/>
      <c r="H37" s="22"/>
      <c r="I37" s="19"/>
      <c r="J37" s="18"/>
      <c r="K37" s="18"/>
      <c r="L37" s="33"/>
      <c r="M37" s="19"/>
      <c r="N37" s="123"/>
      <c r="O37" s="63"/>
      <c r="P37" s="24"/>
      <c r="Q37" s="17"/>
    </row>
    <row r="38" spans="1:17" ht="36" customHeight="1" thickBot="1">
      <c r="A38" s="38" t="s">
        <v>240</v>
      </c>
      <c r="B38" s="229" t="s">
        <v>224</v>
      </c>
      <c r="C38" s="190"/>
      <c r="D38" s="230"/>
      <c r="E38" s="24">
        <v>5</v>
      </c>
      <c r="F38" s="25"/>
      <c r="G38" s="125"/>
      <c r="H38" s="22"/>
      <c r="I38" s="19"/>
      <c r="J38" s="22"/>
      <c r="K38" s="18"/>
      <c r="L38" s="19"/>
      <c r="M38" s="19"/>
      <c r="N38" s="123"/>
      <c r="O38" s="63"/>
      <c r="P38" s="24"/>
      <c r="Q38" s="17"/>
    </row>
    <row r="39" spans="1:17" ht="50.25" customHeight="1" thickBot="1">
      <c r="A39" s="37" t="s">
        <v>239</v>
      </c>
      <c r="B39" s="229" t="s">
        <v>225</v>
      </c>
      <c r="C39" s="190"/>
      <c r="D39" s="230"/>
      <c r="E39" s="24">
        <v>5</v>
      </c>
      <c r="F39" s="25"/>
      <c r="G39" s="125"/>
      <c r="H39" s="22"/>
      <c r="I39" s="19"/>
      <c r="J39" s="22"/>
      <c r="K39" s="18"/>
      <c r="L39" s="33"/>
      <c r="M39" s="58"/>
      <c r="N39" s="123"/>
      <c r="O39" s="63"/>
      <c r="P39" s="24"/>
      <c r="Q39" s="17"/>
    </row>
    <row r="40" spans="1:17" ht="57" customHeight="1" thickBot="1">
      <c r="A40" s="37" t="s">
        <v>238</v>
      </c>
      <c r="B40" s="229" t="s">
        <v>226</v>
      </c>
      <c r="C40" s="190"/>
      <c r="D40" s="230"/>
      <c r="E40" s="24">
        <v>5</v>
      </c>
      <c r="F40" s="25"/>
      <c r="G40" s="125"/>
      <c r="H40" s="22"/>
      <c r="I40" s="19"/>
      <c r="J40" s="22"/>
      <c r="K40" s="18"/>
      <c r="L40" s="18"/>
      <c r="M40" s="18"/>
      <c r="N40" s="124"/>
      <c r="O40" s="63"/>
      <c r="P40" s="24"/>
      <c r="Q40" s="17"/>
    </row>
    <row r="41" spans="1:16" ht="14.25" customHeight="1">
      <c r="A41" s="60"/>
      <c r="B41" s="188"/>
      <c r="C41" s="188"/>
      <c r="D41" s="188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</row>
    <row r="42" spans="1:16" ht="14.25" customHeight="1">
      <c r="A42" s="60"/>
      <c r="B42" s="188"/>
      <c r="C42" s="188"/>
      <c r="D42" s="188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</row>
    <row r="43" spans="1:16" ht="14.25" customHeight="1">
      <c r="A43" s="60"/>
      <c r="B43" s="188"/>
      <c r="C43" s="188"/>
      <c r="D43" s="188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</row>
    <row r="44" spans="2:4" ht="14.25" customHeight="1">
      <c r="B44" s="196"/>
      <c r="C44" s="196"/>
      <c r="D44" s="196"/>
    </row>
  </sheetData>
  <sheetProtection/>
  <mergeCells count="24">
    <mergeCell ref="B34:D37"/>
    <mergeCell ref="B1:L1"/>
    <mergeCell ref="C2:E2"/>
    <mergeCell ref="F2:G2"/>
    <mergeCell ref="H2:I2"/>
    <mergeCell ref="J2:K2"/>
    <mergeCell ref="L2:M2"/>
    <mergeCell ref="N2:O2"/>
    <mergeCell ref="P2:Q2"/>
    <mergeCell ref="V2:AA2"/>
    <mergeCell ref="A15:A25"/>
    <mergeCell ref="A26:A29"/>
    <mergeCell ref="F30:G30"/>
    <mergeCell ref="A4:A14"/>
    <mergeCell ref="B42:D42"/>
    <mergeCell ref="B43:D43"/>
    <mergeCell ref="B44:D44"/>
    <mergeCell ref="B41:D41"/>
    <mergeCell ref="B40:D40"/>
    <mergeCell ref="B31:D31"/>
    <mergeCell ref="B33:D33"/>
    <mergeCell ref="B38:D38"/>
    <mergeCell ref="B32:D32"/>
    <mergeCell ref="B39:D39"/>
  </mergeCells>
  <printOptions/>
  <pageMargins left="0.7" right="0.7" top="0.75" bottom="0.75" header="0.3" footer="0.3"/>
  <pageSetup horizontalDpi="600" verticalDpi="600" orientation="portrait" paperSize="9" scale="45" r:id="rId1"/>
  <colBreaks count="1" manualBreakCount="1">
    <brk id="17" max="2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PageLayoutView="0" workbookViewId="0" topLeftCell="A1">
      <selection activeCell="A4" sqref="A4:A14"/>
    </sheetView>
  </sheetViews>
  <sheetFormatPr defaultColWidth="9.140625" defaultRowHeight="15"/>
  <cols>
    <col min="1" max="1" width="9.140625" style="86" customWidth="1"/>
    <col min="2" max="2" width="27.8515625" style="86" customWidth="1"/>
    <col min="3" max="3" width="11.00390625" style="86" customWidth="1"/>
    <col min="4" max="6" width="9.140625" style="86" customWidth="1"/>
    <col min="7" max="7" width="11.57421875" style="86" bestFit="1" customWidth="1"/>
    <col min="8" max="8" width="9.140625" style="86" customWidth="1"/>
    <col min="9" max="9" width="11.57421875" style="86" bestFit="1" customWidth="1"/>
    <col min="10" max="10" width="9.140625" style="86" customWidth="1"/>
    <col min="11" max="11" width="11.57421875" style="86" bestFit="1" customWidth="1"/>
    <col min="12" max="14" width="9.140625" style="86" customWidth="1"/>
    <col min="15" max="15" width="11.57421875" style="86" bestFit="1" customWidth="1"/>
    <col min="16" max="16" width="9.140625" style="86" customWidth="1"/>
    <col min="17" max="17" width="14.28125" style="86" customWidth="1"/>
    <col min="18" max="22" width="9.140625" style="86" customWidth="1"/>
    <col min="23" max="23" width="11.57421875" style="86" bestFit="1" customWidth="1"/>
    <col min="24" max="24" width="9.140625" style="86" customWidth="1"/>
    <col min="25" max="25" width="11.57421875" style="86" bestFit="1" customWidth="1"/>
    <col min="26" max="16384" width="9.140625" style="86" customWidth="1"/>
  </cols>
  <sheetData>
    <row r="1" spans="2:12" ht="15">
      <c r="B1" s="196" t="s">
        <v>292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3:27" ht="109.5" customHeight="1">
      <c r="C2" s="196" t="s">
        <v>36</v>
      </c>
      <c r="D2" s="196"/>
      <c r="E2" s="196"/>
      <c r="F2" s="196" t="s">
        <v>35</v>
      </c>
      <c r="G2" s="196"/>
      <c r="H2" s="196" t="s">
        <v>34</v>
      </c>
      <c r="I2" s="196"/>
      <c r="J2" s="196" t="s">
        <v>33</v>
      </c>
      <c r="K2" s="196"/>
      <c r="L2" s="200" t="s">
        <v>32</v>
      </c>
      <c r="M2" s="201"/>
      <c r="N2" s="196" t="s">
        <v>31</v>
      </c>
      <c r="O2" s="196"/>
      <c r="P2" s="196" t="s">
        <v>30</v>
      </c>
      <c r="Q2" s="196"/>
      <c r="R2" s="86" t="s">
        <v>29</v>
      </c>
      <c r="S2" s="86" t="s">
        <v>28</v>
      </c>
      <c r="T2" s="86" t="s">
        <v>27</v>
      </c>
      <c r="U2" s="86" t="s">
        <v>26</v>
      </c>
      <c r="V2" s="196" t="s">
        <v>25</v>
      </c>
      <c r="W2" s="196"/>
      <c r="X2" s="196"/>
      <c r="Y2" s="196"/>
      <c r="Z2" s="196"/>
      <c r="AA2" s="196"/>
    </row>
    <row r="3" spans="1:27" ht="139.5" customHeight="1">
      <c r="A3" s="45"/>
      <c r="C3" s="86" t="s">
        <v>24</v>
      </c>
      <c r="D3" s="86" t="s">
        <v>23</v>
      </c>
      <c r="E3" s="86" t="s">
        <v>22</v>
      </c>
      <c r="F3" s="86" t="s">
        <v>18</v>
      </c>
      <c r="G3" s="86" t="s">
        <v>21</v>
      </c>
      <c r="H3" s="86" t="s">
        <v>18</v>
      </c>
      <c r="I3" s="86" t="s">
        <v>21</v>
      </c>
      <c r="J3" s="86" t="s">
        <v>18</v>
      </c>
      <c r="K3" s="86" t="s">
        <v>21</v>
      </c>
      <c r="L3" s="86" t="s">
        <v>18</v>
      </c>
      <c r="M3" s="86" t="s">
        <v>21</v>
      </c>
      <c r="N3" s="86" t="s">
        <v>18</v>
      </c>
      <c r="O3" s="86" t="s">
        <v>21</v>
      </c>
      <c r="P3" s="86" t="s">
        <v>18</v>
      </c>
      <c r="Q3" s="86" t="s">
        <v>21</v>
      </c>
      <c r="V3" s="86" t="s">
        <v>18</v>
      </c>
      <c r="W3" s="86" t="s">
        <v>20</v>
      </c>
      <c r="X3" s="86" t="s">
        <v>18</v>
      </c>
      <c r="Y3" s="86" t="s">
        <v>19</v>
      </c>
      <c r="Z3" s="86" t="s">
        <v>18</v>
      </c>
      <c r="AA3" s="86" t="s">
        <v>17</v>
      </c>
    </row>
    <row r="4" spans="1:27" s="159" customFormat="1" ht="21.75" customHeight="1">
      <c r="A4" s="211" t="s">
        <v>286</v>
      </c>
      <c r="B4" s="160" t="s">
        <v>9</v>
      </c>
      <c r="E4" s="159" t="e">
        <f aca="true" t="shared" si="0" ref="E4:E12">D4/C4</f>
        <v>#DIV/0!</v>
      </c>
      <c r="G4" s="159" t="e">
        <f aca="true" t="shared" si="1" ref="G4:G12">F4/D4</f>
        <v>#DIV/0!</v>
      </c>
      <c r="I4" s="159" t="e">
        <f aca="true" t="shared" si="2" ref="I4:I12">H4/D4</f>
        <v>#DIV/0!</v>
      </c>
      <c r="K4" s="159" t="e">
        <f aca="true" t="shared" si="3" ref="K4:K12">J4/D4</f>
        <v>#DIV/0!</v>
      </c>
      <c r="M4" s="159" t="e">
        <f aca="true" t="shared" si="4" ref="M4:M12">L4/D4</f>
        <v>#DIV/0!</v>
      </c>
      <c r="O4" s="159" t="e">
        <f aca="true" t="shared" si="5" ref="O4:O11">N4/D4</f>
        <v>#DIV/0!</v>
      </c>
      <c r="Q4" s="159" t="e">
        <f aca="true" t="shared" si="6" ref="Q4:Q11">P4/D4</f>
        <v>#DIV/0!</v>
      </c>
      <c r="R4" s="159" t="e">
        <f aca="true" t="shared" si="7" ref="R4:R12">I4+K4+M4</f>
        <v>#DIV/0!</v>
      </c>
      <c r="S4" s="159" t="e">
        <f aca="true" t="shared" si="8" ref="S4:S12">K4+M4</f>
        <v>#DIV/0!</v>
      </c>
      <c r="W4" s="159" t="e">
        <f aca="true" t="shared" si="9" ref="W4:W11">V4/D4</f>
        <v>#DIV/0!</v>
      </c>
      <c r="Y4" s="159" t="e">
        <f aca="true" t="shared" si="10" ref="Y4:Y11">X4/D4</f>
        <v>#DIV/0!</v>
      </c>
      <c r="AA4" s="159" t="e">
        <f aca="true" t="shared" si="11" ref="AA4:AA11">Z4/D4</f>
        <v>#DIV/0!</v>
      </c>
    </row>
    <row r="5" spans="1:27" s="159" customFormat="1" ht="21.75" customHeight="1">
      <c r="A5" s="212"/>
      <c r="B5" s="160" t="s">
        <v>16</v>
      </c>
      <c r="E5" s="159" t="e">
        <f t="shared" si="0"/>
        <v>#DIV/0!</v>
      </c>
      <c r="G5" s="159" t="e">
        <f t="shared" si="1"/>
        <v>#DIV/0!</v>
      </c>
      <c r="I5" s="159" t="e">
        <f t="shared" si="2"/>
        <v>#DIV/0!</v>
      </c>
      <c r="K5" s="159" t="e">
        <f t="shared" si="3"/>
        <v>#DIV/0!</v>
      </c>
      <c r="M5" s="159" t="e">
        <f t="shared" si="4"/>
        <v>#DIV/0!</v>
      </c>
      <c r="O5" s="159" t="e">
        <f t="shared" si="5"/>
        <v>#DIV/0!</v>
      </c>
      <c r="Q5" s="159" t="e">
        <f t="shared" si="6"/>
        <v>#DIV/0!</v>
      </c>
      <c r="R5" s="159" t="e">
        <f t="shared" si="7"/>
        <v>#DIV/0!</v>
      </c>
      <c r="S5" s="159" t="e">
        <f t="shared" si="8"/>
        <v>#DIV/0!</v>
      </c>
      <c r="W5" s="159" t="e">
        <f t="shared" si="9"/>
        <v>#DIV/0!</v>
      </c>
      <c r="Y5" s="159" t="e">
        <f t="shared" si="10"/>
        <v>#DIV/0!</v>
      </c>
      <c r="AA5" s="159" t="e">
        <f t="shared" si="11"/>
        <v>#DIV/0!</v>
      </c>
    </row>
    <row r="6" spans="1:27" s="159" customFormat="1" ht="21.75" customHeight="1">
      <c r="A6" s="212"/>
      <c r="B6" s="160" t="s">
        <v>65</v>
      </c>
      <c r="E6" s="159" t="e">
        <f t="shared" si="0"/>
        <v>#DIV/0!</v>
      </c>
      <c r="G6" s="159" t="e">
        <f t="shared" si="1"/>
        <v>#DIV/0!</v>
      </c>
      <c r="I6" s="159" t="e">
        <f t="shared" si="2"/>
        <v>#DIV/0!</v>
      </c>
      <c r="K6" s="159" t="e">
        <f t="shared" si="3"/>
        <v>#DIV/0!</v>
      </c>
      <c r="M6" s="159" t="e">
        <f t="shared" si="4"/>
        <v>#DIV/0!</v>
      </c>
      <c r="O6" s="159" t="e">
        <f t="shared" si="5"/>
        <v>#DIV/0!</v>
      </c>
      <c r="Q6" s="159" t="e">
        <f t="shared" si="6"/>
        <v>#DIV/0!</v>
      </c>
      <c r="R6" s="159" t="e">
        <f t="shared" si="7"/>
        <v>#DIV/0!</v>
      </c>
      <c r="S6" s="159" t="e">
        <f t="shared" si="8"/>
        <v>#DIV/0!</v>
      </c>
      <c r="W6" s="159" t="e">
        <f t="shared" si="9"/>
        <v>#DIV/0!</v>
      </c>
      <c r="Y6" s="159" t="e">
        <f t="shared" si="10"/>
        <v>#DIV/0!</v>
      </c>
      <c r="AA6" s="159" t="e">
        <f t="shared" si="11"/>
        <v>#DIV/0!</v>
      </c>
    </row>
    <row r="7" spans="1:27" s="159" customFormat="1" ht="21.75" customHeight="1">
      <c r="A7" s="212"/>
      <c r="B7" s="160" t="s">
        <v>15</v>
      </c>
      <c r="E7" s="159" t="e">
        <f t="shared" si="0"/>
        <v>#DIV/0!</v>
      </c>
      <c r="G7" s="159" t="e">
        <f t="shared" si="1"/>
        <v>#DIV/0!</v>
      </c>
      <c r="I7" s="159" t="e">
        <f t="shared" si="2"/>
        <v>#DIV/0!</v>
      </c>
      <c r="K7" s="159" t="e">
        <f t="shared" si="3"/>
        <v>#DIV/0!</v>
      </c>
      <c r="M7" s="159" t="e">
        <f t="shared" si="4"/>
        <v>#DIV/0!</v>
      </c>
      <c r="O7" s="159" t="e">
        <f t="shared" si="5"/>
        <v>#DIV/0!</v>
      </c>
      <c r="Q7" s="159" t="e">
        <f t="shared" si="6"/>
        <v>#DIV/0!</v>
      </c>
      <c r="R7" s="159" t="e">
        <f t="shared" si="7"/>
        <v>#DIV/0!</v>
      </c>
      <c r="S7" s="159" t="e">
        <f t="shared" si="8"/>
        <v>#DIV/0!</v>
      </c>
      <c r="W7" s="159" t="e">
        <f t="shared" si="9"/>
        <v>#DIV/0!</v>
      </c>
      <c r="Y7" s="159" t="e">
        <f t="shared" si="10"/>
        <v>#DIV/0!</v>
      </c>
      <c r="AA7" s="159" t="e">
        <f t="shared" si="11"/>
        <v>#DIV/0!</v>
      </c>
    </row>
    <row r="8" spans="1:27" s="159" customFormat="1" ht="21.75" customHeight="1">
      <c r="A8" s="212"/>
      <c r="B8" s="160" t="s">
        <v>13</v>
      </c>
      <c r="E8" s="159" t="e">
        <f t="shared" si="0"/>
        <v>#DIV/0!</v>
      </c>
      <c r="F8" s="159">
        <v>0</v>
      </c>
      <c r="G8" s="159" t="e">
        <f t="shared" si="1"/>
        <v>#DIV/0!</v>
      </c>
      <c r="I8" s="159" t="e">
        <f t="shared" si="2"/>
        <v>#DIV/0!</v>
      </c>
      <c r="K8" s="159" t="e">
        <f t="shared" si="3"/>
        <v>#DIV/0!</v>
      </c>
      <c r="M8" s="159" t="e">
        <f t="shared" si="4"/>
        <v>#DIV/0!</v>
      </c>
      <c r="N8" s="159">
        <v>0</v>
      </c>
      <c r="O8" s="159" t="e">
        <f t="shared" si="5"/>
        <v>#DIV/0!</v>
      </c>
      <c r="Q8" s="159" t="e">
        <f t="shared" si="6"/>
        <v>#DIV/0!</v>
      </c>
      <c r="R8" s="159" t="e">
        <f t="shared" si="7"/>
        <v>#DIV/0!</v>
      </c>
      <c r="S8" s="159" t="e">
        <f t="shared" si="8"/>
        <v>#DIV/0!</v>
      </c>
      <c r="W8" s="159" t="e">
        <f t="shared" si="9"/>
        <v>#DIV/0!</v>
      </c>
      <c r="Y8" s="159" t="e">
        <f t="shared" si="10"/>
        <v>#DIV/0!</v>
      </c>
      <c r="AA8" s="159" t="e">
        <f t="shared" si="11"/>
        <v>#DIV/0!</v>
      </c>
    </row>
    <row r="9" spans="1:27" s="159" customFormat="1" ht="21.75" customHeight="1">
      <c r="A9" s="212"/>
      <c r="B9" s="160" t="s">
        <v>82</v>
      </c>
      <c r="E9" s="159" t="e">
        <f t="shared" si="0"/>
        <v>#DIV/0!</v>
      </c>
      <c r="F9" s="159">
        <v>0</v>
      </c>
      <c r="G9" s="159" t="e">
        <f t="shared" si="1"/>
        <v>#DIV/0!</v>
      </c>
      <c r="I9" s="159" t="e">
        <f t="shared" si="2"/>
        <v>#DIV/0!</v>
      </c>
      <c r="K9" s="159" t="e">
        <f t="shared" si="3"/>
        <v>#DIV/0!</v>
      </c>
      <c r="M9" s="159" t="e">
        <f t="shared" si="4"/>
        <v>#DIV/0!</v>
      </c>
      <c r="N9" s="159">
        <v>0</v>
      </c>
      <c r="O9" s="159" t="e">
        <f t="shared" si="5"/>
        <v>#DIV/0!</v>
      </c>
      <c r="Q9" s="159" t="e">
        <f t="shared" si="6"/>
        <v>#DIV/0!</v>
      </c>
      <c r="R9" s="159" t="e">
        <f t="shared" si="7"/>
        <v>#DIV/0!</v>
      </c>
      <c r="S9" s="159" t="e">
        <f t="shared" si="8"/>
        <v>#DIV/0!</v>
      </c>
      <c r="W9" s="159" t="e">
        <f t="shared" si="9"/>
        <v>#DIV/0!</v>
      </c>
      <c r="Y9" s="159" t="e">
        <f t="shared" si="10"/>
        <v>#DIV/0!</v>
      </c>
      <c r="AA9" s="159" t="e">
        <f t="shared" si="11"/>
        <v>#DIV/0!</v>
      </c>
    </row>
    <row r="10" spans="1:27" s="159" customFormat="1" ht="21.75" customHeight="1">
      <c r="A10" s="212"/>
      <c r="B10" s="160" t="s">
        <v>11</v>
      </c>
      <c r="E10" s="159" t="e">
        <f t="shared" si="0"/>
        <v>#DIV/0!</v>
      </c>
      <c r="F10" s="159">
        <v>0</v>
      </c>
      <c r="G10" s="159" t="e">
        <f t="shared" si="1"/>
        <v>#DIV/0!</v>
      </c>
      <c r="I10" s="159" t="e">
        <f t="shared" si="2"/>
        <v>#DIV/0!</v>
      </c>
      <c r="K10" s="159" t="e">
        <f t="shared" si="3"/>
        <v>#DIV/0!</v>
      </c>
      <c r="M10" s="159" t="e">
        <f t="shared" si="4"/>
        <v>#DIV/0!</v>
      </c>
      <c r="N10" s="159">
        <v>0</v>
      </c>
      <c r="O10" s="159" t="e">
        <f t="shared" si="5"/>
        <v>#DIV/0!</v>
      </c>
      <c r="Q10" s="159" t="e">
        <f t="shared" si="6"/>
        <v>#DIV/0!</v>
      </c>
      <c r="R10" s="159" t="e">
        <f t="shared" si="7"/>
        <v>#DIV/0!</v>
      </c>
      <c r="S10" s="159" t="e">
        <f t="shared" si="8"/>
        <v>#DIV/0!</v>
      </c>
      <c r="V10" s="159">
        <v>0</v>
      </c>
      <c r="W10" s="159" t="e">
        <f t="shared" si="9"/>
        <v>#DIV/0!</v>
      </c>
      <c r="Y10" s="159" t="e">
        <f t="shared" si="10"/>
        <v>#DIV/0!</v>
      </c>
      <c r="AA10" s="159" t="e">
        <f t="shared" si="11"/>
        <v>#DIV/0!</v>
      </c>
    </row>
    <row r="11" spans="1:27" s="159" customFormat="1" ht="21.75" customHeight="1">
      <c r="A11" s="212"/>
      <c r="B11" s="160" t="s">
        <v>12</v>
      </c>
      <c r="E11" s="159" t="e">
        <f t="shared" si="0"/>
        <v>#DIV/0!</v>
      </c>
      <c r="F11" s="159">
        <v>0</v>
      </c>
      <c r="G11" s="159" t="e">
        <f t="shared" si="1"/>
        <v>#DIV/0!</v>
      </c>
      <c r="I11" s="159" t="e">
        <f t="shared" si="2"/>
        <v>#DIV/0!</v>
      </c>
      <c r="K11" s="159" t="e">
        <f t="shared" si="3"/>
        <v>#DIV/0!</v>
      </c>
      <c r="M11" s="159" t="e">
        <f t="shared" si="4"/>
        <v>#DIV/0!</v>
      </c>
      <c r="N11" s="159">
        <v>0</v>
      </c>
      <c r="O11" s="159" t="e">
        <f t="shared" si="5"/>
        <v>#DIV/0!</v>
      </c>
      <c r="Q11" s="159" t="e">
        <f t="shared" si="6"/>
        <v>#DIV/0!</v>
      </c>
      <c r="R11" s="159" t="e">
        <f t="shared" si="7"/>
        <v>#DIV/0!</v>
      </c>
      <c r="S11" s="159" t="e">
        <f t="shared" si="8"/>
        <v>#DIV/0!</v>
      </c>
      <c r="V11" s="159">
        <v>0</v>
      </c>
      <c r="W11" s="159" t="e">
        <f t="shared" si="9"/>
        <v>#DIV/0!</v>
      </c>
      <c r="Y11" s="159" t="e">
        <f t="shared" si="10"/>
        <v>#DIV/0!</v>
      </c>
      <c r="AA11" s="159" t="e">
        <f t="shared" si="11"/>
        <v>#DIV/0!</v>
      </c>
    </row>
    <row r="12" spans="1:27" s="159" customFormat="1" ht="21.75" customHeight="1">
      <c r="A12" s="212"/>
      <c r="B12" s="88" t="s">
        <v>8</v>
      </c>
      <c r="C12" s="159">
        <f>SUM(C4:C11)</f>
        <v>0</v>
      </c>
      <c r="D12" s="159">
        <f>SUM(D4:D11)</f>
        <v>0</v>
      </c>
      <c r="E12" s="159" t="e">
        <f t="shared" si="0"/>
        <v>#DIV/0!</v>
      </c>
      <c r="F12" s="159">
        <f>SUM(F4:F11)</f>
        <v>0</v>
      </c>
      <c r="G12" s="159" t="e">
        <f t="shared" si="1"/>
        <v>#DIV/0!</v>
      </c>
      <c r="H12" s="159">
        <f>SUM(H4:H11)</f>
        <v>0</v>
      </c>
      <c r="I12" s="159" t="e">
        <f t="shared" si="2"/>
        <v>#DIV/0!</v>
      </c>
      <c r="J12" s="159">
        <f>SUM(J4:J11)</f>
        <v>0</v>
      </c>
      <c r="K12" s="159" t="e">
        <f t="shared" si="3"/>
        <v>#DIV/0!</v>
      </c>
      <c r="L12" s="159">
        <f>SUM(L4:L11)</f>
        <v>0</v>
      </c>
      <c r="M12" s="159" t="e">
        <f t="shared" si="4"/>
        <v>#DIV/0!</v>
      </c>
      <c r="N12" s="159" t="s">
        <v>5</v>
      </c>
      <c r="O12" s="159" t="s">
        <v>5</v>
      </c>
      <c r="P12" s="159" t="s">
        <v>5</v>
      </c>
      <c r="Q12" s="159" t="s">
        <v>5</v>
      </c>
      <c r="R12" s="159" t="e">
        <f t="shared" si="7"/>
        <v>#DIV/0!</v>
      </c>
      <c r="S12" s="159" t="e">
        <f t="shared" si="8"/>
        <v>#DIV/0!</v>
      </c>
      <c r="V12" s="159" t="s">
        <v>6</v>
      </c>
      <c r="W12" s="159" t="s">
        <v>5</v>
      </c>
      <c r="X12" s="159" t="s">
        <v>5</v>
      </c>
      <c r="Y12" s="159" t="s">
        <v>5</v>
      </c>
      <c r="Z12" s="159" t="s">
        <v>5</v>
      </c>
      <c r="AA12" s="159" t="s">
        <v>5</v>
      </c>
    </row>
    <row r="13" spans="1:2" s="159" customFormat="1" ht="21.75" customHeight="1">
      <c r="A13" s="212"/>
      <c r="B13" s="88" t="s">
        <v>7</v>
      </c>
    </row>
    <row r="14" spans="1:2" s="159" customFormat="1" ht="17.25" customHeight="1">
      <c r="A14" s="213"/>
      <c r="B14" s="88" t="s">
        <v>0</v>
      </c>
    </row>
    <row r="15" spans="1:27" ht="18.75" customHeight="1">
      <c r="A15" s="233" t="s">
        <v>105</v>
      </c>
      <c r="B15" s="87" t="s">
        <v>9</v>
      </c>
      <c r="C15" s="126">
        <v>56</v>
      </c>
      <c r="D15" s="126">
        <v>17</v>
      </c>
      <c r="E15" s="11">
        <v>0.3036</v>
      </c>
      <c r="F15" s="126">
        <v>0</v>
      </c>
      <c r="G15" s="11">
        <v>0</v>
      </c>
      <c r="H15" s="126">
        <v>4</v>
      </c>
      <c r="I15" s="11">
        <v>0.2353</v>
      </c>
      <c r="J15" s="126">
        <v>11</v>
      </c>
      <c r="K15" s="11">
        <v>0.6471</v>
      </c>
      <c r="L15" s="126">
        <v>2</v>
      </c>
      <c r="M15" s="11">
        <v>0.1176</v>
      </c>
      <c r="N15" s="126">
        <v>2</v>
      </c>
      <c r="O15" s="11">
        <v>0.1176</v>
      </c>
      <c r="P15" s="126">
        <v>1</v>
      </c>
      <c r="Q15" s="11">
        <v>0.0588</v>
      </c>
      <c r="R15" s="11">
        <v>1</v>
      </c>
      <c r="S15" s="11">
        <v>0.7647</v>
      </c>
      <c r="T15" s="126">
        <v>15</v>
      </c>
      <c r="U15" s="126">
        <v>3.88</v>
      </c>
      <c r="V15" s="126">
        <v>5</v>
      </c>
      <c r="W15" s="92">
        <v>0.2941</v>
      </c>
      <c r="X15" s="126">
        <v>12</v>
      </c>
      <c r="Y15" s="94">
        <v>0.7059</v>
      </c>
      <c r="Z15" s="126">
        <v>0</v>
      </c>
      <c r="AA15" s="11">
        <v>0</v>
      </c>
    </row>
    <row r="16" spans="1:27" ht="18.75" customHeight="1">
      <c r="A16" s="212"/>
      <c r="B16" s="87" t="s">
        <v>16</v>
      </c>
      <c r="C16" s="86">
        <v>45</v>
      </c>
      <c r="D16" s="86">
        <v>7</v>
      </c>
      <c r="E16" s="74">
        <f>D16/C16</f>
        <v>0.15555555555555556</v>
      </c>
      <c r="F16" s="86">
        <v>0</v>
      </c>
      <c r="G16" s="74">
        <f>F16/D16</f>
        <v>0</v>
      </c>
      <c r="H16" s="86">
        <v>3</v>
      </c>
      <c r="I16" s="74">
        <f>H16/D16</f>
        <v>0.42857142857142855</v>
      </c>
      <c r="J16" s="86">
        <v>4</v>
      </c>
      <c r="K16" s="74">
        <f>J16/D16</f>
        <v>0.5714285714285714</v>
      </c>
      <c r="L16" s="86">
        <v>0</v>
      </c>
      <c r="M16" s="74">
        <f>L16/D16</f>
        <v>0</v>
      </c>
      <c r="N16" s="86">
        <v>1</v>
      </c>
      <c r="O16" s="74">
        <f>N16/D16</f>
        <v>0.14285714285714285</v>
      </c>
      <c r="P16" s="86">
        <v>0</v>
      </c>
      <c r="Q16" s="74">
        <f>P16/D16</f>
        <v>0</v>
      </c>
      <c r="R16" s="74">
        <f>I16+K16+M16</f>
        <v>1</v>
      </c>
      <c r="S16" s="74">
        <f>K16+M16</f>
        <v>0.5714285714285714</v>
      </c>
      <c r="T16" s="86">
        <v>13.7</v>
      </c>
      <c r="U16" s="86">
        <v>3.6</v>
      </c>
      <c r="V16" s="86">
        <v>3</v>
      </c>
      <c r="W16" s="92">
        <f>V16/D16</f>
        <v>0.42857142857142855</v>
      </c>
      <c r="X16" s="86">
        <v>4</v>
      </c>
      <c r="Y16" s="74">
        <f>X16/D16</f>
        <v>0.5714285714285714</v>
      </c>
      <c r="Z16" s="86">
        <v>0</v>
      </c>
      <c r="AA16" s="74">
        <f>Z16/D16</f>
        <v>0</v>
      </c>
    </row>
    <row r="17" spans="1:27" ht="18.75" customHeight="1">
      <c r="A17" s="212"/>
      <c r="B17" s="87" t="s">
        <v>65</v>
      </c>
      <c r="C17" s="127">
        <v>111</v>
      </c>
      <c r="D17" s="127">
        <v>16</v>
      </c>
      <c r="E17" s="74">
        <v>0.1441</v>
      </c>
      <c r="F17" s="127">
        <v>1</v>
      </c>
      <c r="G17" s="75">
        <v>0.0625</v>
      </c>
      <c r="H17" s="127">
        <v>5</v>
      </c>
      <c r="I17" s="74">
        <v>0.3125</v>
      </c>
      <c r="J17" s="127">
        <v>9</v>
      </c>
      <c r="K17" s="74">
        <v>0.5625</v>
      </c>
      <c r="L17" s="127">
        <v>1</v>
      </c>
      <c r="M17" s="74">
        <v>0.0625</v>
      </c>
      <c r="N17" s="127">
        <v>0</v>
      </c>
      <c r="O17" s="74">
        <v>0</v>
      </c>
      <c r="P17" s="127">
        <v>0</v>
      </c>
      <c r="Q17" s="74">
        <v>0</v>
      </c>
      <c r="R17" s="75">
        <v>0.9375</v>
      </c>
      <c r="S17" s="74">
        <v>0.625</v>
      </c>
      <c r="T17" s="127">
        <v>13.44</v>
      </c>
      <c r="U17" s="127">
        <v>3.63</v>
      </c>
      <c r="V17" s="127">
        <v>6</v>
      </c>
      <c r="W17" s="92">
        <v>0.38</v>
      </c>
      <c r="X17" s="127">
        <v>10</v>
      </c>
      <c r="Y17" s="74">
        <v>0.62</v>
      </c>
      <c r="Z17" s="127">
        <v>0</v>
      </c>
      <c r="AA17" s="74">
        <v>0</v>
      </c>
    </row>
    <row r="18" spans="1:27" ht="18.75" customHeight="1">
      <c r="A18" s="212"/>
      <c r="B18" s="87" t="s">
        <v>15</v>
      </c>
      <c r="C18" s="86">
        <v>71</v>
      </c>
      <c r="D18" s="86">
        <v>24</v>
      </c>
      <c r="E18" s="74">
        <v>0.338</v>
      </c>
      <c r="F18" s="86">
        <v>2</v>
      </c>
      <c r="G18" s="92">
        <v>0.0833</v>
      </c>
      <c r="H18" s="86">
        <v>18</v>
      </c>
      <c r="I18" s="74">
        <v>0.75</v>
      </c>
      <c r="J18" s="86">
        <v>4</v>
      </c>
      <c r="K18" s="74">
        <v>0.167</v>
      </c>
      <c r="L18" s="86">
        <v>0</v>
      </c>
      <c r="M18" s="74">
        <v>0</v>
      </c>
      <c r="N18" s="86">
        <v>12</v>
      </c>
      <c r="O18" s="92">
        <v>0.5</v>
      </c>
      <c r="P18" s="86">
        <v>0</v>
      </c>
      <c r="Q18" s="75">
        <v>0</v>
      </c>
      <c r="R18" s="92">
        <v>0.917</v>
      </c>
      <c r="S18" s="92">
        <v>0.1667</v>
      </c>
      <c r="T18" s="1">
        <v>10.8</v>
      </c>
      <c r="U18" s="1">
        <v>3.1</v>
      </c>
      <c r="V18" s="86">
        <v>21</v>
      </c>
      <c r="W18" s="92">
        <v>0.88</v>
      </c>
      <c r="X18" s="86">
        <v>3</v>
      </c>
      <c r="Y18" s="74">
        <v>0.12</v>
      </c>
      <c r="Z18" s="86">
        <v>0</v>
      </c>
      <c r="AA18" s="74">
        <v>0</v>
      </c>
    </row>
    <row r="19" spans="1:2" ht="18.75" customHeight="1">
      <c r="A19" s="212"/>
      <c r="B19" s="87" t="s">
        <v>13</v>
      </c>
    </row>
    <row r="20" spans="1:2" ht="18.75" customHeight="1">
      <c r="A20" s="212"/>
      <c r="B20" s="87" t="s">
        <v>82</v>
      </c>
    </row>
    <row r="21" spans="1:2" ht="18.75" customHeight="1">
      <c r="A21" s="212"/>
      <c r="B21" s="87" t="s">
        <v>11</v>
      </c>
    </row>
    <row r="22" spans="1:2" ht="18.75" customHeight="1">
      <c r="A22" s="212"/>
      <c r="B22" s="87" t="s">
        <v>12</v>
      </c>
    </row>
    <row r="23" spans="1:27" s="89" customFormat="1" ht="18.75" customHeight="1">
      <c r="A23" s="212"/>
      <c r="B23" s="88" t="s">
        <v>8</v>
      </c>
      <c r="D23" s="89">
        <f>SUM(D15:D22)</f>
        <v>64</v>
      </c>
      <c r="F23" s="89">
        <f>SUM(F15:F22)</f>
        <v>3</v>
      </c>
      <c r="G23" s="131">
        <f>F23/D23</f>
        <v>0.046875</v>
      </c>
      <c r="H23" s="89">
        <f>SUM(H15:H22)</f>
        <v>30</v>
      </c>
      <c r="I23" s="91">
        <f>H23/D23</f>
        <v>0.46875</v>
      </c>
      <c r="J23" s="89">
        <f>SUM(J15:J22)</f>
        <v>28</v>
      </c>
      <c r="K23" s="91">
        <f>J23/D23</f>
        <v>0.4375</v>
      </c>
      <c r="L23" s="89">
        <v>3</v>
      </c>
      <c r="M23" s="91">
        <f>L23/D23</f>
        <v>0.046875</v>
      </c>
      <c r="N23" s="89">
        <f>SUM(N15:N22)</f>
        <v>15</v>
      </c>
      <c r="O23" s="93">
        <f>N23/D23</f>
        <v>0.234375</v>
      </c>
      <c r="P23" s="89">
        <f>SUM(P15:P22)</f>
        <v>1</v>
      </c>
      <c r="Q23" s="91">
        <f>P23/D23</f>
        <v>0.015625</v>
      </c>
      <c r="R23" s="131">
        <f aca="true" t="shared" si="12" ref="R23:R29">I23+K23+M23</f>
        <v>0.953125</v>
      </c>
      <c r="S23" s="131">
        <f aca="true" t="shared" si="13" ref="S23:S29">K23+M23</f>
        <v>0.484375</v>
      </c>
      <c r="T23" s="89">
        <f>SUM(AVERAGE(T15:T22))</f>
        <v>13.235</v>
      </c>
      <c r="U23" s="89">
        <f>SUM(AVERAGE(U15:U22))</f>
        <v>3.5524999999999998</v>
      </c>
      <c r="V23" s="89">
        <f>SUM(V15:V22)</f>
        <v>35</v>
      </c>
      <c r="W23" s="93">
        <f>V23/D23</f>
        <v>0.546875</v>
      </c>
      <c r="X23" s="89">
        <f>SUM(X15:X22)</f>
        <v>29</v>
      </c>
      <c r="Y23" s="91">
        <f>X23/D23</f>
        <v>0.453125</v>
      </c>
      <c r="Z23" s="89">
        <f>SUM(Z15:Z22)</f>
        <v>0</v>
      </c>
      <c r="AA23" s="89">
        <f>Z23/D23</f>
        <v>0</v>
      </c>
    </row>
    <row r="24" spans="1:19" s="89" customFormat="1" ht="18.75" customHeight="1">
      <c r="A24" s="212"/>
      <c r="B24" s="88" t="s">
        <v>7</v>
      </c>
      <c r="D24" s="89">
        <v>6265</v>
      </c>
      <c r="G24" s="89">
        <v>10.3</v>
      </c>
      <c r="I24" s="89">
        <v>55.4</v>
      </c>
      <c r="K24" s="89">
        <v>31.6</v>
      </c>
      <c r="M24" s="89">
        <v>2.7</v>
      </c>
      <c r="R24" s="132">
        <f t="shared" si="12"/>
        <v>89.7</v>
      </c>
      <c r="S24" s="132">
        <f t="shared" si="13"/>
        <v>34.300000000000004</v>
      </c>
    </row>
    <row r="25" spans="1:19" s="89" customFormat="1" ht="18.75" customHeight="1">
      <c r="A25" s="213"/>
      <c r="B25" s="88" t="s">
        <v>0</v>
      </c>
      <c r="D25" s="89">
        <v>518497</v>
      </c>
      <c r="G25" s="89">
        <v>12.5</v>
      </c>
      <c r="I25" s="89">
        <v>50.3</v>
      </c>
      <c r="K25" s="89">
        <v>33.3</v>
      </c>
      <c r="M25" s="89">
        <v>4</v>
      </c>
      <c r="R25" s="132">
        <f t="shared" si="12"/>
        <v>87.6</v>
      </c>
      <c r="S25" s="132">
        <f t="shared" si="13"/>
        <v>37.3</v>
      </c>
    </row>
    <row r="26" spans="1:27" ht="15" hidden="1">
      <c r="A26" s="235" t="s">
        <v>10</v>
      </c>
      <c r="B26" s="5" t="s">
        <v>40</v>
      </c>
      <c r="C26" s="5"/>
      <c r="D26" s="5"/>
      <c r="E26" s="8" t="e">
        <f>D26/C26</f>
        <v>#DIV/0!</v>
      </c>
      <c r="F26" s="5"/>
      <c r="G26" s="8" t="e">
        <f>F26/D26</f>
        <v>#DIV/0!</v>
      </c>
      <c r="H26" s="5"/>
      <c r="I26" s="8" t="e">
        <f>H26/D26</f>
        <v>#DIV/0!</v>
      </c>
      <c r="J26" s="5"/>
      <c r="K26" s="8" t="e">
        <f>J26/D26</f>
        <v>#DIV/0!</v>
      </c>
      <c r="L26" s="5"/>
      <c r="M26" s="8" t="e">
        <f>L26/D26</f>
        <v>#DIV/0!</v>
      </c>
      <c r="N26" s="1" t="s">
        <v>5</v>
      </c>
      <c r="O26" s="1" t="s">
        <v>5</v>
      </c>
      <c r="P26" s="1" t="s">
        <v>5</v>
      </c>
      <c r="Q26" s="1" t="s">
        <v>5</v>
      </c>
      <c r="R26" s="8" t="e">
        <f t="shared" si="12"/>
        <v>#DIV/0!</v>
      </c>
      <c r="S26" s="8" t="e">
        <f t="shared" si="13"/>
        <v>#DIV/0!</v>
      </c>
      <c r="T26" s="5"/>
      <c r="U26" s="5"/>
      <c r="V26" s="1" t="s">
        <v>6</v>
      </c>
      <c r="W26" s="1" t="s">
        <v>5</v>
      </c>
      <c r="X26" s="1" t="s">
        <v>5</v>
      </c>
      <c r="Y26" s="1" t="s">
        <v>5</v>
      </c>
      <c r="Z26" s="1" t="s">
        <v>5</v>
      </c>
      <c r="AA26" s="1" t="s">
        <v>5</v>
      </c>
    </row>
    <row r="27" spans="1:27" ht="15" hidden="1">
      <c r="A27" s="196"/>
      <c r="B27" s="86" t="s">
        <v>8</v>
      </c>
      <c r="E27" s="8" t="e">
        <f>D27/C27</f>
        <v>#DIV/0!</v>
      </c>
      <c r="G27" s="8" t="e">
        <f>F27/D27</f>
        <v>#DIV/0!</v>
      </c>
      <c r="I27" s="8" t="e">
        <f>H27/D27</f>
        <v>#DIV/0!</v>
      </c>
      <c r="K27" s="8" t="e">
        <f>J27/D27</f>
        <v>#DIV/0!</v>
      </c>
      <c r="M27" s="8" t="e">
        <f>L27/D27</f>
        <v>#DIV/0!</v>
      </c>
      <c r="N27" s="1" t="s">
        <v>5</v>
      </c>
      <c r="O27" s="1" t="s">
        <v>5</v>
      </c>
      <c r="P27" s="1" t="s">
        <v>5</v>
      </c>
      <c r="Q27" s="1" t="s">
        <v>5</v>
      </c>
      <c r="R27" s="8" t="e">
        <f t="shared" si="12"/>
        <v>#DIV/0!</v>
      </c>
      <c r="S27" s="8" t="e">
        <f t="shared" si="13"/>
        <v>#DIV/0!</v>
      </c>
      <c r="V27" s="1" t="s">
        <v>6</v>
      </c>
      <c r="W27" s="1" t="s">
        <v>5</v>
      </c>
      <c r="X27" s="1" t="s">
        <v>5</v>
      </c>
      <c r="Y27" s="1" t="s">
        <v>5</v>
      </c>
      <c r="Z27" s="1" t="s">
        <v>5</v>
      </c>
      <c r="AA27" s="1" t="s">
        <v>5</v>
      </c>
    </row>
    <row r="28" spans="1:27" ht="15" hidden="1">
      <c r="A28" s="196"/>
      <c r="B28" s="86" t="s">
        <v>7</v>
      </c>
      <c r="E28" s="8" t="e">
        <f>D28/C28</f>
        <v>#DIV/0!</v>
      </c>
      <c r="G28" s="8" t="e">
        <f>F28/D28</f>
        <v>#DIV/0!</v>
      </c>
      <c r="I28" s="8" t="e">
        <f>H28/D28</f>
        <v>#DIV/0!</v>
      </c>
      <c r="K28" s="8" t="e">
        <f>J28/D28</f>
        <v>#DIV/0!</v>
      </c>
      <c r="M28" s="8" t="e">
        <f>L28/D28</f>
        <v>#DIV/0!</v>
      </c>
      <c r="N28" s="1" t="s">
        <v>5</v>
      </c>
      <c r="O28" s="1" t="s">
        <v>5</v>
      </c>
      <c r="P28" s="1" t="s">
        <v>5</v>
      </c>
      <c r="Q28" s="1" t="s">
        <v>5</v>
      </c>
      <c r="R28" s="8" t="e">
        <f t="shared" si="12"/>
        <v>#DIV/0!</v>
      </c>
      <c r="S28" s="8" t="e">
        <f t="shared" si="13"/>
        <v>#DIV/0!</v>
      </c>
      <c r="V28" s="1" t="s">
        <v>6</v>
      </c>
      <c r="W28" s="1" t="s">
        <v>5</v>
      </c>
      <c r="X28" s="1" t="s">
        <v>5</v>
      </c>
      <c r="Y28" s="1" t="s">
        <v>5</v>
      </c>
      <c r="Z28" s="1" t="s">
        <v>5</v>
      </c>
      <c r="AA28" s="1" t="s">
        <v>5</v>
      </c>
    </row>
    <row r="29" spans="1:27" ht="15" hidden="1">
      <c r="A29" s="196"/>
      <c r="B29" s="86" t="s">
        <v>0</v>
      </c>
      <c r="E29" s="8" t="e">
        <f>D29/C29</f>
        <v>#DIV/0!</v>
      </c>
      <c r="G29" s="8" t="e">
        <f>F29/D29</f>
        <v>#DIV/0!</v>
      </c>
      <c r="I29" s="8" t="e">
        <f>H29/D29</f>
        <v>#DIV/0!</v>
      </c>
      <c r="K29" s="8" t="e">
        <f>J29/D29</f>
        <v>#DIV/0!</v>
      </c>
      <c r="M29" s="8" t="e">
        <f>L29/D29</f>
        <v>#DIV/0!</v>
      </c>
      <c r="N29" s="1" t="s">
        <v>5</v>
      </c>
      <c r="O29" s="1" t="s">
        <v>5</v>
      </c>
      <c r="P29" s="1" t="s">
        <v>5</v>
      </c>
      <c r="Q29" s="1" t="s">
        <v>5</v>
      </c>
      <c r="R29" s="8" t="e">
        <f t="shared" si="12"/>
        <v>#DIV/0!</v>
      </c>
      <c r="S29" s="8" t="e">
        <f t="shared" si="13"/>
        <v>#DIV/0!</v>
      </c>
      <c r="V29" s="1" t="s">
        <v>6</v>
      </c>
      <c r="W29" s="1" t="s">
        <v>5</v>
      </c>
      <c r="X29" s="1" t="s">
        <v>5</v>
      </c>
      <c r="Y29" s="1" t="s">
        <v>5</v>
      </c>
      <c r="Z29" s="1" t="s">
        <v>5</v>
      </c>
      <c r="AA29" s="1" t="s">
        <v>5</v>
      </c>
    </row>
    <row r="30" spans="6:7" ht="15" customHeight="1">
      <c r="F30" s="196"/>
      <c r="G30" s="196"/>
    </row>
    <row r="31" spans="1:16" ht="78" customHeight="1" thickBot="1">
      <c r="A31" s="87" t="s">
        <v>37</v>
      </c>
      <c r="B31" s="188" t="s">
        <v>4</v>
      </c>
      <c r="C31" s="188"/>
      <c r="D31" s="188"/>
      <c r="E31" s="87" t="s">
        <v>3</v>
      </c>
      <c r="F31" s="27" t="s">
        <v>64</v>
      </c>
      <c r="G31" s="87" t="s">
        <v>57</v>
      </c>
      <c r="H31" s="87" t="s">
        <v>81</v>
      </c>
      <c r="I31" s="87" t="s">
        <v>39</v>
      </c>
      <c r="J31" s="87" t="s">
        <v>60</v>
      </c>
      <c r="K31" s="87" t="s">
        <v>61</v>
      </c>
      <c r="L31" s="87" t="s">
        <v>62</v>
      </c>
      <c r="M31" s="87" t="s">
        <v>63</v>
      </c>
      <c r="N31" s="87" t="s">
        <v>2</v>
      </c>
      <c r="O31" s="87" t="s">
        <v>1</v>
      </c>
      <c r="P31" s="87" t="s">
        <v>0</v>
      </c>
    </row>
    <row r="32" spans="1:16" ht="47.25" customHeight="1" thickBot="1">
      <c r="A32" s="86" t="s">
        <v>254</v>
      </c>
      <c r="B32" s="200" t="s">
        <v>255</v>
      </c>
      <c r="C32" s="254"/>
      <c r="D32" s="201"/>
      <c r="E32" s="46" t="s">
        <v>248</v>
      </c>
      <c r="F32" s="22"/>
      <c r="G32" s="22"/>
      <c r="H32" s="134"/>
      <c r="I32" s="33"/>
      <c r="J32" s="22"/>
      <c r="K32" s="22"/>
      <c r="L32" s="22"/>
      <c r="M32" s="22"/>
      <c r="N32" s="123"/>
      <c r="O32" s="123"/>
      <c r="P32" s="123"/>
    </row>
    <row r="33" spans="1:16" ht="52.5" customHeight="1" thickBot="1">
      <c r="A33" s="86" t="s">
        <v>248</v>
      </c>
      <c r="B33" s="200" t="s">
        <v>256</v>
      </c>
      <c r="C33" s="254"/>
      <c r="D33" s="201"/>
      <c r="E33" s="46" t="s">
        <v>248</v>
      </c>
      <c r="F33" s="22"/>
      <c r="G33" s="22"/>
      <c r="H33" s="134"/>
      <c r="I33" s="19"/>
      <c r="J33" s="22"/>
      <c r="K33" s="22"/>
      <c r="L33" s="22"/>
      <c r="M33" s="22"/>
      <c r="N33" s="123"/>
      <c r="O33" s="123"/>
      <c r="P33" s="123"/>
    </row>
    <row r="34" spans="1:16" ht="62.25" customHeight="1" thickBot="1">
      <c r="A34" s="86" t="s">
        <v>257</v>
      </c>
      <c r="B34" s="200" t="s">
        <v>258</v>
      </c>
      <c r="C34" s="254"/>
      <c r="D34" s="201"/>
      <c r="E34" s="46" t="s">
        <v>248</v>
      </c>
      <c r="F34" s="22"/>
      <c r="G34" s="22"/>
      <c r="H34" s="134"/>
      <c r="I34" s="19"/>
      <c r="J34" s="22"/>
      <c r="K34" s="22"/>
      <c r="L34" s="22"/>
      <c r="M34" s="22"/>
      <c r="N34" s="123"/>
      <c r="O34" s="123"/>
      <c r="P34" s="123"/>
    </row>
    <row r="35" spans="1:16" ht="44.25" customHeight="1" thickBot="1">
      <c r="A35" s="86" t="s">
        <v>253</v>
      </c>
      <c r="B35" s="200" t="s">
        <v>259</v>
      </c>
      <c r="C35" s="254"/>
      <c r="D35" s="201"/>
      <c r="E35" s="46" t="s">
        <v>248</v>
      </c>
      <c r="F35" s="22"/>
      <c r="G35" s="22"/>
      <c r="H35" s="134"/>
      <c r="I35" s="19"/>
      <c r="J35" s="22"/>
      <c r="K35" s="22"/>
      <c r="L35" s="22"/>
      <c r="M35" s="22"/>
      <c r="N35" s="123"/>
      <c r="O35" s="123"/>
      <c r="P35" s="123"/>
    </row>
    <row r="36" spans="1:16" ht="30.75" customHeight="1" thickBot="1">
      <c r="A36" s="86" t="s">
        <v>247</v>
      </c>
      <c r="B36" s="200" t="s">
        <v>260</v>
      </c>
      <c r="C36" s="254"/>
      <c r="D36" s="201"/>
      <c r="E36" s="46" t="s">
        <v>248</v>
      </c>
      <c r="F36" s="22"/>
      <c r="G36" s="22"/>
      <c r="H36" s="134"/>
      <c r="I36" s="19"/>
      <c r="J36" s="22"/>
      <c r="K36" s="22"/>
      <c r="L36" s="22"/>
      <c r="M36" s="22"/>
      <c r="N36" s="123"/>
      <c r="O36" s="123"/>
      <c r="P36" s="123"/>
    </row>
    <row r="37" spans="1:16" ht="45.75" customHeight="1">
      <c r="A37" s="86" t="s">
        <v>261</v>
      </c>
      <c r="B37" s="200" t="s">
        <v>262</v>
      </c>
      <c r="C37" s="254"/>
      <c r="D37" s="201"/>
      <c r="E37" s="46" t="s">
        <v>254</v>
      </c>
      <c r="F37" s="133"/>
      <c r="G37" s="22"/>
      <c r="H37" s="134"/>
      <c r="I37" s="185"/>
      <c r="J37" s="22"/>
      <c r="K37" s="22"/>
      <c r="L37" s="22"/>
      <c r="M37" s="22"/>
      <c r="N37" s="123"/>
      <c r="O37" s="123"/>
      <c r="P37" s="123"/>
    </row>
    <row r="38" spans="1:16" ht="45" customHeight="1">
      <c r="A38" s="86" t="s">
        <v>250</v>
      </c>
      <c r="B38" s="200" t="s">
        <v>263</v>
      </c>
      <c r="C38" s="254"/>
      <c r="D38" s="201"/>
      <c r="E38" s="46" t="s">
        <v>254</v>
      </c>
      <c r="F38" s="13"/>
      <c r="G38" s="22"/>
      <c r="H38" s="134"/>
      <c r="I38" s="186"/>
      <c r="J38" s="22"/>
      <c r="K38" s="22"/>
      <c r="L38" s="22"/>
      <c r="M38" s="22"/>
      <c r="N38" s="123"/>
      <c r="O38" s="123"/>
      <c r="P38" s="123"/>
    </row>
    <row r="39" spans="1:16" ht="40.5" customHeight="1">
      <c r="A39" s="86" t="s">
        <v>249</v>
      </c>
      <c r="B39" s="200" t="s">
        <v>264</v>
      </c>
      <c r="C39" s="254"/>
      <c r="D39" s="201"/>
      <c r="E39" s="46" t="s">
        <v>248</v>
      </c>
      <c r="F39" s="13"/>
      <c r="G39" s="22"/>
      <c r="H39" s="134"/>
      <c r="I39" s="186"/>
      <c r="J39" s="22"/>
      <c r="K39" s="22"/>
      <c r="L39" s="22"/>
      <c r="M39" s="22"/>
      <c r="N39" s="123"/>
      <c r="O39" s="123"/>
      <c r="P39" s="123"/>
    </row>
    <row r="40" spans="1:16" ht="54" customHeight="1">
      <c r="A40" s="86" t="s">
        <v>246</v>
      </c>
      <c r="B40" s="200" t="s">
        <v>265</v>
      </c>
      <c r="C40" s="254"/>
      <c r="D40" s="201"/>
      <c r="E40" s="46" t="s">
        <v>248</v>
      </c>
      <c r="F40" s="13"/>
      <c r="G40" s="22"/>
      <c r="H40" s="134"/>
      <c r="I40" s="186"/>
      <c r="J40" s="22"/>
      <c r="K40" s="22"/>
      <c r="L40" s="22"/>
      <c r="M40" s="22"/>
      <c r="N40" s="123"/>
      <c r="O40" s="123"/>
      <c r="P40" s="123"/>
    </row>
    <row r="41" spans="1:16" ht="45" customHeight="1">
      <c r="A41" s="86" t="s">
        <v>266</v>
      </c>
      <c r="B41" s="200" t="s">
        <v>262</v>
      </c>
      <c r="C41" s="254"/>
      <c r="D41" s="201"/>
      <c r="E41" s="46" t="s">
        <v>253</v>
      </c>
      <c r="F41" s="13"/>
      <c r="G41" s="22"/>
      <c r="H41" s="134"/>
      <c r="I41" s="186"/>
      <c r="J41" s="22"/>
      <c r="K41" s="22"/>
      <c r="L41" s="22"/>
      <c r="M41" s="22"/>
      <c r="N41" s="123"/>
      <c r="O41" s="123"/>
      <c r="P41" s="123"/>
    </row>
    <row r="42" spans="1:16" ht="46.5" customHeight="1">
      <c r="A42" s="86" t="s">
        <v>267</v>
      </c>
      <c r="B42" s="200" t="s">
        <v>262</v>
      </c>
      <c r="C42" s="254"/>
      <c r="D42" s="201"/>
      <c r="E42" s="46" t="s">
        <v>257</v>
      </c>
      <c r="F42" s="13"/>
      <c r="G42" s="22"/>
      <c r="H42" s="134"/>
      <c r="I42" s="186"/>
      <c r="J42" s="22"/>
      <c r="K42" s="22"/>
      <c r="L42" s="22"/>
      <c r="M42" s="22"/>
      <c r="N42" s="123"/>
      <c r="O42" s="123"/>
      <c r="P42" s="123"/>
    </row>
  </sheetData>
  <sheetProtection/>
  <mergeCells count="25">
    <mergeCell ref="B1:L1"/>
    <mergeCell ref="C2:E2"/>
    <mergeCell ref="F2:G2"/>
    <mergeCell ref="H2:I2"/>
    <mergeCell ref="J2:K2"/>
    <mergeCell ref="L2:M2"/>
    <mergeCell ref="N2:O2"/>
    <mergeCell ref="P2:Q2"/>
    <mergeCell ref="V2:AA2"/>
    <mergeCell ref="A15:A25"/>
    <mergeCell ref="A26:A29"/>
    <mergeCell ref="F30:G30"/>
    <mergeCell ref="A4:A14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</mergeCells>
  <printOptions/>
  <pageMargins left="0.7" right="0.7" top="0.75" bottom="0.75" header="0.3" footer="0.3"/>
  <pageSetup horizontalDpi="600" verticalDpi="600" orientation="portrait" paperSize="9" scale="45" r:id="rId1"/>
  <colBreaks count="1" manualBreakCount="1">
    <brk id="16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Margarita</cp:lastModifiedBy>
  <cp:lastPrinted>2019-06-29T06:40:31Z</cp:lastPrinted>
  <dcterms:created xsi:type="dcterms:W3CDTF">2018-05-21T09:45:03Z</dcterms:created>
  <dcterms:modified xsi:type="dcterms:W3CDTF">2020-09-14T10:07:35Z</dcterms:modified>
  <cp:category/>
  <cp:version/>
  <cp:contentType/>
  <cp:contentStatus/>
</cp:coreProperties>
</file>