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300" windowWidth="17430" windowHeight="12975" tabRatio="611" activeTab="0"/>
  </bookViews>
  <sheets>
    <sheet name="прил.4.1 на 2021-2022" sheetId="1" r:id="rId1"/>
  </sheets>
  <definedNames>
    <definedName name="_xlnm._FilterDatabase" localSheetId="0" hidden="1">'прил.4.1 на 2021-2022'!$A$14:$F$14</definedName>
    <definedName name="_xlnm.Print_Titles" localSheetId="0">'прил.4.1 на 2021-2022'!$13:$14</definedName>
    <definedName name="_xlnm.Print_Area" localSheetId="0">'прил.4.1 на 2021-2022'!$A$1:$F$71</definedName>
  </definedNames>
  <calcPr fullCalcOnLoad="1"/>
</workbook>
</file>

<file path=xl/sharedStrings.xml><?xml version="1.0" encoding="utf-8"?>
<sst xmlns="http://schemas.openxmlformats.org/spreadsheetml/2006/main" count="103" uniqueCount="103">
  <si>
    <t>№ п/п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</si>
  <si>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</si>
  <si>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</si>
  <si>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</si>
  <si>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</si>
  <si>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</si>
  <si>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Безвозмездные перечисления от других бюджетов бюджетной системы </t>
  </si>
  <si>
    <t>Доп. Кд.</t>
  </si>
  <si>
    <t>ИТОГО из бюджета Ленинградской области</t>
  </si>
  <si>
    <t>ВСЕГО</t>
  </si>
  <si>
    <t>Всего субвенций</t>
  </si>
  <si>
    <t>Источники доходов</t>
  </si>
  <si>
    <t>Всего дотаций</t>
  </si>
  <si>
    <t>Сумма (тыс.руб.)</t>
  </si>
  <si>
    <t>Всего иных межбюджетных трансфертов</t>
  </si>
  <si>
    <t>ИТОГО из бюджетов поселений</t>
  </si>
  <si>
    <t>151</t>
  </si>
  <si>
    <t>174</t>
  </si>
  <si>
    <t>181</t>
  </si>
  <si>
    <t>187</t>
  </si>
  <si>
    <t>139</t>
  </si>
  <si>
    <t>192</t>
  </si>
  <si>
    <t>154</t>
  </si>
  <si>
    <t>105</t>
  </si>
  <si>
    <t>Код цели</t>
  </si>
  <si>
    <t>3041</t>
  </si>
  <si>
    <t>3036</t>
  </si>
  <si>
    <t>3044</t>
  </si>
  <si>
    <t>3004</t>
  </si>
  <si>
    <t>3018</t>
  </si>
  <si>
    <t>3019</t>
  </si>
  <si>
    <t>3022</t>
  </si>
  <si>
    <t>3001</t>
  </si>
  <si>
    <t>156</t>
  </si>
  <si>
    <t>3032</t>
  </si>
  <si>
    <t>Приложение  4.1</t>
  </si>
  <si>
    <t>000</t>
  </si>
  <si>
    <t>Дотации на выравнивание бюджетной обеспеченности муниципальных районов, городских округов</t>
  </si>
  <si>
    <t>3039,3040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</si>
  <si>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</si>
  <si>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</si>
  <si>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</si>
  <si>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</si>
  <si>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 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
</t>
  </si>
  <si>
    <t>206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</si>
  <si>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</si>
  <si>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</si>
  <si>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
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</si>
  <si>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
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</si>
  <si>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</si>
  <si>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</t>
  </si>
  <si>
    <t>783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</si>
  <si>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</si>
  <si>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№ 62-оз "О предоставлении отдельным категориям граждан единовременной денежной выплаты на проведение капитального ремонта индивидуальных жилых домов"
 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</si>
  <si>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</t>
  </si>
  <si>
    <t>Субвенции бюджетам муниципальных образований Ленинградской област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</si>
  <si>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</si>
  <si>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</si>
  <si>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</si>
  <si>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</si>
  <si>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Иные межбюджетные трансферты из бюджетов поселений на осуществление полномочий в части контрольно-счетного органа поселения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</si>
  <si>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</si>
  <si>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 xml:space="preserve">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</t>
  </si>
  <si>
    <t>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</t>
  </si>
  <si>
    <t>2021 год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</si>
  <si>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организациях для детей-сирот и детей, оставшихся без попечения родителей, в иных образовательных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случае, если в жилом помещении не проживают другие члены семьи: от платы за пользование жилым помещением (плата за наем);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доме; от платы за коммунальные услуги; от платы за определение технического состояния и оценку стоимости жилого помещения в случае передачи его в собственность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</si>
  <si>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</t>
  </si>
  <si>
    <t>370</t>
  </si>
  <si>
    <t>Субвенции бюджетам муниципальных образований Ленинградской области на осуществление полномочий по составлению (изменению) списков кандидатов в присяжные заседатели федеральных судов общей юридикции в Российской Федерации</t>
  </si>
  <si>
    <t>Иные межбюджетные трансферты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</si>
  <si>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</t>
  </si>
  <si>
    <t>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</si>
  <si>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2022 год</t>
  </si>
  <si>
    <t xml:space="preserve">на 2021-2022 годы </t>
  </si>
  <si>
    <t xml:space="preserve"> Субвенции бюджетам муниципальных образований Ленинградской области по выплате единовременного пособия при всех формах устройства детей, лишенных родительского попечения, в семью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</si>
  <si>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подготовку граждан, выразивших желание стать опекунами или попечителями несовершеннолетних граждан
</t>
  </si>
  <si>
    <t xml:space="preserve">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 </t>
  </si>
  <si>
    <t>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</si>
  <si>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 xml:space="preserve">от 18.12.2019 № 38-рсд   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</si>
  <si>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</si>
  <si>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</si>
  <si>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>Субсидии бюджетам муниципальных образований Ленинградской области на организацию отдыха детей, находящихся в трудной жизненной ситуации, в каникулярное время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</si>
  <si>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</si>
  <si>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</si>
  <si>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</si>
  <si>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организацию электронного и дистанционного обучения детей-инвалидов</t>
  </si>
  <si>
    <t xml:space="preserve">Субсидии бюджетам муниципальных образований Ленинградской области на ремонт автомобильных дорог общего пользования местного значения, предоставляемые за счет средств дорожного фонда Ленинградской области  </t>
  </si>
  <si>
    <t>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</si>
  <si>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</t>
  </si>
  <si>
    <t>Субсидии бюджетам муниципальных образований Ленинградской области на капитальный ремонт спортивных сооружений и стадионов</t>
  </si>
  <si>
    <t>20-52600-00000-00000</t>
  </si>
  <si>
    <t>20-59000-00000-00000</t>
  </si>
  <si>
    <t>20-51200-00000-00000</t>
  </si>
  <si>
    <t>20-51690-00000-00000</t>
  </si>
  <si>
    <t>20-521000-00000-00000</t>
  </si>
  <si>
    <t>Субсидии бюджетам муниципальных образований Ленинградской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</si>
  <si>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Ленинградской области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</si>
  <si>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образований Ленинградской области на поддержку отрасли культуры на комплектование книжных фондов государственных и муниципальных библиотек</t>
  </si>
  <si>
    <t>Субсидии бюджетам муниципальных образований Ленинградской области на поддержку отрасли культуры на поддержку творческих коллективов</t>
  </si>
  <si>
    <t>176</t>
  </si>
  <si>
    <t>20-53030-00000-00000</t>
  </si>
  <si>
    <t>Субвенции бюджетам муниципальных образований Ленинградской области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</si>
  <si>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(в редакции решения совета депутатов от 18.12.2020  № 147-рсд)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</si>
</sst>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4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justify" wrapText="1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179" fontId="0" fillId="33" borderId="12" xfId="0" applyNumberFormat="1" applyFont="1" applyFill="1" applyBorder="1" applyAlignment="1">
      <alignment/>
    </xf>
    <xf numFmtId="179" fontId="0" fillId="33" borderId="11" xfId="0" applyNumberFormat="1" applyFont="1" applyFill="1" applyBorder="1" applyAlignment="1">
      <alignment/>
    </xf>
    <xf numFmtId="179" fontId="0" fillId="33" borderId="11" xfId="0" applyNumberFormat="1" applyFont="1" applyFill="1" applyBorder="1" applyAlignment="1">
      <alignment horizontal="right"/>
    </xf>
    <xf numFmtId="179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79" fontId="61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vertical="justify" wrapText="1"/>
    </xf>
    <xf numFmtId="0" fontId="4" fillId="33" borderId="11" xfId="0" applyFont="1" applyFill="1" applyBorder="1" applyAlignment="1">
      <alignment horizontal="left" vertical="justify" wrapText="1"/>
    </xf>
    <xf numFmtId="49" fontId="4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9" fontId="0" fillId="0" borderId="14" xfId="0" applyNumberFormat="1" applyFont="1" applyFill="1" applyBorder="1" applyAlignment="1">
      <alignment wrapText="1"/>
    </xf>
    <xf numFmtId="179" fontId="0" fillId="0" borderId="15" xfId="0" applyNumberFormat="1" applyFont="1" applyFill="1" applyBorder="1" applyAlignment="1">
      <alignment wrapText="1"/>
    </xf>
    <xf numFmtId="179" fontId="0" fillId="0" borderId="12" xfId="0" applyNumberFormat="1" applyFont="1" applyFill="1" applyBorder="1" applyAlignment="1">
      <alignment/>
    </xf>
    <xf numFmtId="173" fontId="0" fillId="33" borderId="12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60" fillId="0" borderId="0" xfId="0" applyFont="1" applyFill="1" applyBorder="1" applyAlignment="1">
      <alignment horizontal="right" wrapText="1"/>
    </xf>
    <xf numFmtId="0" fontId="60" fillId="0" borderId="0" xfId="0" applyFont="1" applyFill="1" applyAlignment="1">
      <alignment wrapText="1"/>
    </xf>
    <xf numFmtId="0" fontId="60" fillId="0" borderId="0" xfId="0" applyFont="1" applyFill="1" applyBorder="1" applyAlignment="1">
      <alignment wrapText="1"/>
    </xf>
    <xf numFmtId="0" fontId="60" fillId="0" borderId="0" xfId="0" applyFont="1" applyAlignment="1">
      <alignment horizontal="right"/>
    </xf>
    <xf numFmtId="0" fontId="60" fillId="0" borderId="0" xfId="0" applyFont="1" applyAlignment="1">
      <alignment vertical="top"/>
    </xf>
    <xf numFmtId="0" fontId="62" fillId="0" borderId="0" xfId="0" applyFont="1" applyFill="1" applyAlignment="1">
      <alignment wrapText="1"/>
    </xf>
    <xf numFmtId="0" fontId="60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4" fontId="60" fillId="0" borderId="0" xfId="0" applyNumberFormat="1" applyFont="1" applyFill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6" xfId="0" applyNumberFormat="1" applyFont="1" applyFill="1" applyBorder="1" applyAlignment="1">
      <alignment/>
    </xf>
    <xf numFmtId="179" fontId="5" fillId="33" borderId="11" xfId="0" applyNumberFormat="1" applyFont="1" applyFill="1" applyBorder="1" applyAlignment="1">
      <alignment/>
    </xf>
    <xf numFmtId="179" fontId="5" fillId="33" borderId="16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9" fontId="10" fillId="33" borderId="11" xfId="0" applyNumberFormat="1" applyFont="1" applyFill="1" applyBorder="1" applyAlignment="1">
      <alignment/>
    </xf>
    <xf numFmtId="179" fontId="10" fillId="33" borderId="16" xfId="0" applyNumberFormat="1" applyFont="1" applyFill="1" applyBorder="1" applyAlignment="1">
      <alignment/>
    </xf>
    <xf numFmtId="179" fontId="13" fillId="0" borderId="18" xfId="0" applyNumberFormat="1" applyFont="1" applyFill="1" applyBorder="1" applyAlignment="1">
      <alignment/>
    </xf>
    <xf numFmtId="179" fontId="13" fillId="0" borderId="19" xfId="0" applyNumberFormat="1" applyFont="1" applyFill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79" fontId="10" fillId="0" borderId="22" xfId="0" applyNumberFormat="1" applyFont="1" applyFill="1" applyBorder="1" applyAlignment="1">
      <alignment/>
    </xf>
    <xf numFmtId="179" fontId="10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179" fontId="66" fillId="33" borderId="11" xfId="0" applyNumberFormat="1" applyFont="1" applyFill="1" applyBorder="1" applyAlignment="1">
      <alignment/>
    </xf>
    <xf numFmtId="179" fontId="66" fillId="33" borderId="12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67" fillId="33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9" fontId="15" fillId="33" borderId="11" xfId="0" applyNumberFormat="1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179" fontId="14" fillId="0" borderId="0" xfId="60" applyNumberFormat="1" applyFont="1" applyFill="1" applyBorder="1" applyAlignment="1">
      <alignment horizontal="right" wrapText="1"/>
    </xf>
    <xf numFmtId="179" fontId="14" fillId="0" borderId="0" xfId="6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tabSelected="1" zoomScalePageLayoutView="0" workbookViewId="0" topLeftCell="A41">
      <selection activeCell="G41" sqref="G1:H16384"/>
    </sheetView>
  </sheetViews>
  <sheetFormatPr defaultColWidth="9.00390625" defaultRowHeight="12.75"/>
  <cols>
    <col min="1" max="1" width="8.375" style="52" customWidth="1"/>
    <col min="2" max="2" width="9.00390625" style="42" hidden="1" customWidth="1"/>
    <col min="3" max="3" width="11.375" style="42" hidden="1" customWidth="1"/>
    <col min="4" max="4" width="97.625" style="43" customWidth="1"/>
    <col min="5" max="5" width="14.875" style="15" customWidth="1"/>
    <col min="6" max="6" width="13.875" style="15" customWidth="1"/>
    <col min="7" max="16384" width="9.125" style="15" customWidth="1"/>
  </cols>
  <sheetData>
    <row r="1" spans="1:6" s="36" customFormat="1" ht="13.5">
      <c r="A1" s="73"/>
      <c r="B1" s="34"/>
      <c r="C1" s="34"/>
      <c r="D1" s="35"/>
      <c r="E1" s="87" t="s">
        <v>35</v>
      </c>
      <c r="F1" s="88"/>
    </row>
    <row r="2" spans="1:6" s="38" customFormat="1" ht="15">
      <c r="A2" s="73"/>
      <c r="B2" s="34"/>
      <c r="C2" s="34"/>
      <c r="D2" s="37"/>
      <c r="E2" s="65"/>
      <c r="F2" s="66" t="s">
        <v>2</v>
      </c>
    </row>
    <row r="3" spans="1:6" s="38" customFormat="1" ht="15">
      <c r="A3" s="73"/>
      <c r="B3" s="34"/>
      <c r="C3" s="34"/>
      <c r="D3" s="39"/>
      <c r="E3" s="65"/>
      <c r="F3" s="66" t="s">
        <v>3</v>
      </c>
    </row>
    <row r="4" spans="1:6" s="38" customFormat="1" ht="15">
      <c r="A4" s="73"/>
      <c r="B4" s="34"/>
      <c r="C4" s="34"/>
      <c r="D4" s="39"/>
      <c r="E4" s="65"/>
      <c r="F4" s="66" t="s">
        <v>4</v>
      </c>
    </row>
    <row r="5" spans="1:6" s="38" customFormat="1" ht="15">
      <c r="A5" s="73"/>
      <c r="B5" s="34"/>
      <c r="C5" s="34"/>
      <c r="D5" s="39"/>
      <c r="E5" s="65"/>
      <c r="F5" s="66" t="s">
        <v>5</v>
      </c>
    </row>
    <row r="6" spans="1:6" s="38" customFormat="1" ht="15">
      <c r="A6" s="73"/>
      <c r="B6" s="34"/>
      <c r="C6" s="34"/>
      <c r="D6" s="40"/>
      <c r="E6" s="100" t="s">
        <v>78</v>
      </c>
      <c r="F6" s="101"/>
    </row>
    <row r="7" spans="1:6" s="38" customFormat="1" ht="15">
      <c r="A7" s="73"/>
      <c r="B7" s="34"/>
      <c r="C7" s="34"/>
      <c r="D7" s="110" t="s">
        <v>102</v>
      </c>
      <c r="E7" s="110"/>
      <c r="F7" s="110"/>
    </row>
    <row r="8" spans="1:5" s="38" customFormat="1" ht="12.75">
      <c r="A8" s="73"/>
      <c r="B8" s="34"/>
      <c r="C8" s="34"/>
      <c r="D8" s="37"/>
      <c r="E8" s="41"/>
    </row>
    <row r="9" spans="1:5" s="38" customFormat="1" ht="12.75">
      <c r="A9" s="73"/>
      <c r="B9" s="34"/>
      <c r="C9" s="34"/>
      <c r="D9" s="37"/>
      <c r="E9" s="41"/>
    </row>
    <row r="10" spans="1:6" s="38" customFormat="1" ht="18.75">
      <c r="A10" s="89" t="s">
        <v>6</v>
      </c>
      <c r="B10" s="89"/>
      <c r="C10" s="89"/>
      <c r="D10" s="89"/>
      <c r="E10" s="89"/>
      <c r="F10" s="90"/>
    </row>
    <row r="11" spans="1:6" s="38" customFormat="1" ht="18.75">
      <c r="A11" s="51"/>
      <c r="B11" s="51"/>
      <c r="C11" s="51"/>
      <c r="D11" s="89" t="s">
        <v>73</v>
      </c>
      <c r="E11" s="91"/>
      <c r="F11" s="91"/>
    </row>
    <row r="12" spans="2:6" ht="13.5" thickBot="1">
      <c r="B12" s="52"/>
      <c r="C12" s="52"/>
      <c r="D12" s="53"/>
      <c r="E12" s="6"/>
      <c r="F12" s="6"/>
    </row>
    <row r="13" spans="1:6" ht="21.75" customHeight="1" thickBot="1">
      <c r="A13" s="102" t="s">
        <v>0</v>
      </c>
      <c r="B13" s="104" t="s">
        <v>7</v>
      </c>
      <c r="C13" s="104" t="s">
        <v>24</v>
      </c>
      <c r="D13" s="106" t="s">
        <v>11</v>
      </c>
      <c r="E13" s="108" t="s">
        <v>13</v>
      </c>
      <c r="F13" s="109"/>
    </row>
    <row r="14" spans="1:6" ht="20.25" customHeight="1" thickBot="1">
      <c r="A14" s="103"/>
      <c r="B14" s="105"/>
      <c r="C14" s="105"/>
      <c r="D14" s="107"/>
      <c r="E14" s="54" t="s">
        <v>64</v>
      </c>
      <c r="F14" s="55" t="s">
        <v>72</v>
      </c>
    </row>
    <row r="15" spans="1:6" s="6" customFormat="1" ht="20.25" customHeight="1">
      <c r="A15" s="26">
        <v>1</v>
      </c>
      <c r="B15" s="27">
        <v>207</v>
      </c>
      <c r="C15" s="28" t="s">
        <v>36</v>
      </c>
      <c r="D15" s="29" t="s">
        <v>37</v>
      </c>
      <c r="E15" s="30">
        <v>45784.6</v>
      </c>
      <c r="F15" s="31">
        <v>48362.8</v>
      </c>
    </row>
    <row r="16" spans="1:6" s="6" customFormat="1" ht="18" customHeight="1">
      <c r="A16" s="92" t="s">
        <v>12</v>
      </c>
      <c r="B16" s="93"/>
      <c r="C16" s="93"/>
      <c r="D16" s="94"/>
      <c r="E16" s="47">
        <f>SUM(E15:E15)</f>
        <v>45784.6</v>
      </c>
      <c r="F16" s="48">
        <f>SUM(F15:F15)</f>
        <v>48362.8</v>
      </c>
    </row>
    <row r="17" spans="1:6" ht="30" customHeight="1">
      <c r="A17" s="1">
        <v>2</v>
      </c>
      <c r="B17" s="8">
        <v>810</v>
      </c>
      <c r="C17" s="8">
        <v>1002</v>
      </c>
      <c r="D17" s="67" t="s">
        <v>79</v>
      </c>
      <c r="E17" s="68">
        <v>800.1</v>
      </c>
      <c r="F17" s="69">
        <v>800.1</v>
      </c>
    </row>
    <row r="18" spans="1:6" s="70" customFormat="1" ht="30" customHeight="1">
      <c r="A18" s="1">
        <v>3</v>
      </c>
      <c r="B18" s="71">
        <v>634</v>
      </c>
      <c r="C18" s="71">
        <v>1004</v>
      </c>
      <c r="D18" s="72" t="s">
        <v>80</v>
      </c>
      <c r="E18" s="68">
        <v>7178.9</v>
      </c>
      <c r="F18" s="69">
        <v>7178.9</v>
      </c>
    </row>
    <row r="19" spans="1:6" s="70" customFormat="1" ht="30" customHeight="1">
      <c r="A19" s="1">
        <v>4</v>
      </c>
      <c r="B19" s="71">
        <v>826</v>
      </c>
      <c r="C19" s="71">
        <v>1065</v>
      </c>
      <c r="D19" s="72" t="s">
        <v>81</v>
      </c>
      <c r="E19" s="68">
        <v>3670.4</v>
      </c>
      <c r="F19" s="69">
        <v>3670.4</v>
      </c>
    </row>
    <row r="20" spans="1:6" s="70" customFormat="1" ht="30" customHeight="1">
      <c r="A20" s="1">
        <v>5</v>
      </c>
      <c r="B20" s="71">
        <v>611</v>
      </c>
      <c r="C20" s="71">
        <v>1007</v>
      </c>
      <c r="D20" s="72" t="s">
        <v>82</v>
      </c>
      <c r="E20" s="68">
        <v>641.4</v>
      </c>
      <c r="F20" s="69">
        <v>641.4</v>
      </c>
    </row>
    <row r="21" spans="1:6" ht="30" customHeight="1">
      <c r="A21" s="1">
        <v>6</v>
      </c>
      <c r="B21" s="8">
        <v>821</v>
      </c>
      <c r="C21" s="8">
        <v>1008</v>
      </c>
      <c r="D21" s="67" t="s">
        <v>83</v>
      </c>
      <c r="E21" s="68">
        <v>246.4</v>
      </c>
      <c r="F21" s="69">
        <v>246.4</v>
      </c>
    </row>
    <row r="22" spans="1:6" ht="30" customHeight="1">
      <c r="A22" s="1">
        <v>7</v>
      </c>
      <c r="B22" s="3">
        <v>676</v>
      </c>
      <c r="C22" s="3">
        <v>1009</v>
      </c>
      <c r="D22" s="20" t="s">
        <v>84</v>
      </c>
      <c r="E22" s="68">
        <v>882.2</v>
      </c>
      <c r="F22" s="69">
        <v>882.2</v>
      </c>
    </row>
    <row r="23" spans="1:6" ht="30" customHeight="1">
      <c r="A23" s="1">
        <v>8</v>
      </c>
      <c r="B23" s="8">
        <v>604</v>
      </c>
      <c r="C23" s="8">
        <v>1080</v>
      </c>
      <c r="D23" s="67" t="s">
        <v>85</v>
      </c>
      <c r="E23" s="68">
        <v>85.5</v>
      </c>
      <c r="F23" s="69">
        <v>85.5</v>
      </c>
    </row>
    <row r="24" spans="1:6" ht="41.25" customHeight="1">
      <c r="A24" s="1">
        <v>9</v>
      </c>
      <c r="B24" s="8">
        <v>693</v>
      </c>
      <c r="C24" s="8">
        <v>1043</v>
      </c>
      <c r="D24" s="67" t="s">
        <v>86</v>
      </c>
      <c r="E24" s="68">
        <v>205.7</v>
      </c>
      <c r="F24" s="69">
        <v>205.7</v>
      </c>
    </row>
    <row r="25" spans="1:6" ht="50.25" customHeight="1">
      <c r="A25" s="1">
        <v>10</v>
      </c>
      <c r="B25" s="8">
        <v>824</v>
      </c>
      <c r="C25" s="8">
        <v>1041</v>
      </c>
      <c r="D25" s="67" t="s">
        <v>87</v>
      </c>
      <c r="E25" s="68">
        <v>1670.4</v>
      </c>
      <c r="F25" s="69">
        <v>0</v>
      </c>
    </row>
    <row r="26" spans="1:6" ht="30" customHeight="1">
      <c r="A26" s="1">
        <v>11</v>
      </c>
      <c r="B26" s="8">
        <v>869</v>
      </c>
      <c r="C26" s="8">
        <v>1037</v>
      </c>
      <c r="D26" s="67" t="s">
        <v>88</v>
      </c>
      <c r="E26" s="68">
        <f>360.1-256.8</f>
        <v>103.30000000000001</v>
      </c>
      <c r="F26" s="69">
        <v>0</v>
      </c>
    </row>
    <row r="27" spans="1:6" ht="30" customHeight="1">
      <c r="A27" s="1">
        <v>12</v>
      </c>
      <c r="B27" s="71">
        <v>823</v>
      </c>
      <c r="C27" s="71">
        <v>1054</v>
      </c>
      <c r="D27" s="72" t="s">
        <v>89</v>
      </c>
      <c r="E27" s="68">
        <v>11847.1</v>
      </c>
      <c r="F27" s="69">
        <v>0</v>
      </c>
    </row>
    <row r="28" spans="1:6" ht="30" customHeight="1">
      <c r="A28" s="1">
        <v>13</v>
      </c>
      <c r="B28" s="71">
        <v>405</v>
      </c>
      <c r="C28" s="76" t="s">
        <v>93</v>
      </c>
      <c r="D28" s="67" t="s">
        <v>96</v>
      </c>
      <c r="E28" s="68">
        <v>0</v>
      </c>
      <c r="F28" s="69">
        <v>1110.9</v>
      </c>
    </row>
    <row r="29" spans="1:6" ht="41.25" customHeight="1">
      <c r="A29" s="1">
        <v>14</v>
      </c>
      <c r="B29" s="71">
        <v>406</v>
      </c>
      <c r="C29" s="76" t="s">
        <v>94</v>
      </c>
      <c r="D29" s="67" t="s">
        <v>95</v>
      </c>
      <c r="E29" s="68">
        <v>0</v>
      </c>
      <c r="F29" s="69">
        <v>2200.4</v>
      </c>
    </row>
    <row r="30" spans="1:6" ht="28.5" customHeight="1">
      <c r="A30" s="1">
        <v>15</v>
      </c>
      <c r="B30" s="71">
        <v>642</v>
      </c>
      <c r="C30" s="76">
        <v>1060</v>
      </c>
      <c r="D30" s="67" t="s">
        <v>97</v>
      </c>
      <c r="E30" s="68">
        <v>345</v>
      </c>
      <c r="F30" s="69">
        <v>345</v>
      </c>
    </row>
    <row r="31" spans="1:6" ht="29.25" customHeight="1">
      <c r="A31" s="1">
        <v>16</v>
      </c>
      <c r="B31" s="71">
        <v>835</v>
      </c>
      <c r="C31" s="76">
        <v>1060</v>
      </c>
      <c r="D31" s="67" t="s">
        <v>98</v>
      </c>
      <c r="E31" s="68">
        <v>143.2</v>
      </c>
      <c r="F31" s="69">
        <v>143.2</v>
      </c>
    </row>
    <row r="32" spans="1:6" s="6" customFormat="1" ht="17.25" customHeight="1">
      <c r="A32" s="95" t="s">
        <v>1</v>
      </c>
      <c r="B32" s="96"/>
      <c r="C32" s="96"/>
      <c r="D32" s="97"/>
      <c r="E32" s="49">
        <f>SUM(E17:E31)</f>
        <v>27819.600000000002</v>
      </c>
      <c r="F32" s="50">
        <f>SUM(F17:F31)</f>
        <v>17510.100000000002</v>
      </c>
    </row>
    <row r="33" spans="1:6" s="18" customFormat="1" ht="78.75" customHeight="1">
      <c r="A33" s="7">
        <v>17</v>
      </c>
      <c r="B33" s="8">
        <v>623</v>
      </c>
      <c r="C33" s="8">
        <v>3012</v>
      </c>
      <c r="D33" s="23" t="s">
        <v>43</v>
      </c>
      <c r="E33" s="12">
        <f>25253.3+182.1</f>
        <v>25435.399999999998</v>
      </c>
      <c r="F33" s="11">
        <f>25253.3+181</f>
        <v>25434.3</v>
      </c>
    </row>
    <row r="34" spans="1:6" s="6" customFormat="1" ht="26.25" customHeight="1">
      <c r="A34" s="1">
        <v>18</v>
      </c>
      <c r="B34" s="3">
        <v>111</v>
      </c>
      <c r="C34" s="3">
        <v>3043</v>
      </c>
      <c r="D34" s="2" t="s">
        <v>57</v>
      </c>
      <c r="E34" s="12">
        <v>941.3</v>
      </c>
      <c r="F34" s="11">
        <v>941.3</v>
      </c>
    </row>
    <row r="35" spans="1:6" s="6" customFormat="1" ht="92.25" customHeight="1">
      <c r="A35" s="7">
        <v>19</v>
      </c>
      <c r="B35" s="8">
        <v>112</v>
      </c>
      <c r="C35" s="8">
        <v>3003</v>
      </c>
      <c r="D35" s="9" t="s">
        <v>42</v>
      </c>
      <c r="E35" s="12">
        <v>278385.5</v>
      </c>
      <c r="F35" s="11">
        <v>289520.9</v>
      </c>
    </row>
    <row r="36" spans="1:6" s="6" customFormat="1" ht="39" customHeight="1">
      <c r="A36" s="1">
        <v>20</v>
      </c>
      <c r="B36" s="8">
        <v>102</v>
      </c>
      <c r="C36" s="8">
        <v>3037</v>
      </c>
      <c r="D36" s="9" t="s">
        <v>58</v>
      </c>
      <c r="E36" s="12">
        <v>1984.1</v>
      </c>
      <c r="F36" s="11">
        <v>2063.5</v>
      </c>
    </row>
    <row r="37" spans="1:6" s="6" customFormat="1" ht="25.5">
      <c r="A37" s="7">
        <v>21</v>
      </c>
      <c r="B37" s="8">
        <v>149</v>
      </c>
      <c r="C37" s="8">
        <v>3038</v>
      </c>
      <c r="D37" s="9" t="s">
        <v>52</v>
      </c>
      <c r="E37" s="12">
        <v>799.3</v>
      </c>
      <c r="F37" s="11">
        <f>829.1+0.1</f>
        <v>829.2</v>
      </c>
    </row>
    <row r="38" spans="1:6" s="6" customFormat="1" ht="38.25" customHeight="1">
      <c r="A38" s="1">
        <v>22</v>
      </c>
      <c r="B38" s="21">
        <v>158</v>
      </c>
      <c r="C38" s="21">
        <v>3020</v>
      </c>
      <c r="D38" s="5" t="s">
        <v>46</v>
      </c>
      <c r="E38" s="12">
        <v>19137</v>
      </c>
      <c r="F38" s="11">
        <v>19137</v>
      </c>
    </row>
    <row r="39" spans="1:6" s="6" customFormat="1" ht="66" customHeight="1">
      <c r="A39" s="7">
        <v>23</v>
      </c>
      <c r="B39" s="3">
        <v>173</v>
      </c>
      <c r="C39" s="3">
        <v>3021</v>
      </c>
      <c r="D39" s="5" t="s">
        <v>47</v>
      </c>
      <c r="E39" s="12">
        <v>580.8</v>
      </c>
      <c r="F39" s="11">
        <v>580.8</v>
      </c>
    </row>
    <row r="40" spans="1:6" s="6" customFormat="1" ht="102.75" customHeight="1">
      <c r="A40" s="1">
        <v>24</v>
      </c>
      <c r="B40" s="3">
        <v>133</v>
      </c>
      <c r="C40" s="3">
        <v>3024</v>
      </c>
      <c r="D40" s="22" t="s">
        <v>65</v>
      </c>
      <c r="E40" s="12">
        <v>2829.6</v>
      </c>
      <c r="F40" s="11">
        <v>2829.6</v>
      </c>
    </row>
    <row r="41" spans="1:6" s="6" customFormat="1" ht="25.5">
      <c r="A41" s="7">
        <v>25</v>
      </c>
      <c r="B41" s="8">
        <v>196</v>
      </c>
      <c r="C41" s="8">
        <v>3035</v>
      </c>
      <c r="D41" s="9" t="s">
        <v>54</v>
      </c>
      <c r="E41" s="12">
        <v>35.1</v>
      </c>
      <c r="F41" s="11">
        <v>36.5</v>
      </c>
    </row>
    <row r="42" spans="1:6" s="6" customFormat="1" ht="51">
      <c r="A42" s="1">
        <v>26</v>
      </c>
      <c r="B42" s="8">
        <v>194</v>
      </c>
      <c r="C42" s="8">
        <v>3002</v>
      </c>
      <c r="D42" s="9" t="s">
        <v>41</v>
      </c>
      <c r="E42" s="12">
        <v>9362.5</v>
      </c>
      <c r="F42" s="11">
        <v>9362.5</v>
      </c>
    </row>
    <row r="43" spans="1:6" s="6" customFormat="1" ht="30.75" customHeight="1">
      <c r="A43" s="7">
        <v>27</v>
      </c>
      <c r="B43" s="4" t="s">
        <v>21</v>
      </c>
      <c r="C43" s="4" t="s">
        <v>30</v>
      </c>
      <c r="D43" s="20" t="s">
        <v>75</v>
      </c>
      <c r="E43" s="12">
        <v>569.4</v>
      </c>
      <c r="F43" s="11">
        <v>569.4</v>
      </c>
    </row>
    <row r="44" spans="1:6" s="6" customFormat="1" ht="37.5" customHeight="1">
      <c r="A44" s="1">
        <v>28</v>
      </c>
      <c r="B44" s="4" t="s">
        <v>20</v>
      </c>
      <c r="C44" s="4" t="s">
        <v>28</v>
      </c>
      <c r="D44" s="2" t="s">
        <v>39</v>
      </c>
      <c r="E44" s="12">
        <v>5344.9</v>
      </c>
      <c r="F44" s="11">
        <v>5344.9</v>
      </c>
    </row>
    <row r="45" spans="1:6" s="6" customFormat="1" ht="42.75" customHeight="1">
      <c r="A45" s="7">
        <v>29</v>
      </c>
      <c r="B45" s="4" t="s">
        <v>22</v>
      </c>
      <c r="C45" s="4" t="s">
        <v>25</v>
      </c>
      <c r="D45" s="2" t="s">
        <v>56</v>
      </c>
      <c r="E45" s="12">
        <v>130414.7</v>
      </c>
      <c r="F45" s="11">
        <v>135763.6</v>
      </c>
    </row>
    <row r="46" spans="1:6" s="6" customFormat="1" ht="73.5" customHeight="1">
      <c r="A46" s="1">
        <v>30</v>
      </c>
      <c r="B46" s="4" t="s">
        <v>17</v>
      </c>
      <c r="C46" s="4" t="s">
        <v>31</v>
      </c>
      <c r="D46" s="5" t="s">
        <v>48</v>
      </c>
      <c r="E46" s="12">
        <v>80</v>
      </c>
      <c r="F46" s="11">
        <v>80</v>
      </c>
    </row>
    <row r="47" spans="1:6" s="6" customFormat="1" ht="75" customHeight="1">
      <c r="A47" s="7">
        <v>31</v>
      </c>
      <c r="B47" s="4" t="s">
        <v>18</v>
      </c>
      <c r="C47" s="4" t="s">
        <v>32</v>
      </c>
      <c r="D47" s="2" t="s">
        <v>40</v>
      </c>
      <c r="E47" s="12">
        <v>168849.1</v>
      </c>
      <c r="F47" s="11">
        <v>175603.1</v>
      </c>
    </row>
    <row r="48" spans="1:6" s="6" customFormat="1" ht="39.75" customHeight="1">
      <c r="A48" s="1">
        <v>32</v>
      </c>
      <c r="B48" s="10" t="s">
        <v>19</v>
      </c>
      <c r="C48" s="10" t="s">
        <v>29</v>
      </c>
      <c r="D48" s="9" t="s">
        <v>45</v>
      </c>
      <c r="E48" s="12">
        <v>12522.7</v>
      </c>
      <c r="F48" s="11">
        <v>12522.7</v>
      </c>
    </row>
    <row r="49" spans="1:6" s="6" customFormat="1" ht="150" customHeight="1">
      <c r="A49" s="7">
        <v>33</v>
      </c>
      <c r="B49" s="10" t="s">
        <v>33</v>
      </c>
      <c r="C49" s="10" t="s">
        <v>34</v>
      </c>
      <c r="D49" s="9" t="s">
        <v>49</v>
      </c>
      <c r="E49" s="13">
        <f>7298.5-290.4</f>
        <v>7008.1</v>
      </c>
      <c r="F49" s="11">
        <v>7008.1</v>
      </c>
    </row>
    <row r="50" spans="1:6" s="6" customFormat="1" ht="27" customHeight="1">
      <c r="A50" s="1">
        <v>34</v>
      </c>
      <c r="B50" s="3">
        <v>127.132</v>
      </c>
      <c r="C50" s="24" t="s">
        <v>38</v>
      </c>
      <c r="D50" s="2" t="s">
        <v>50</v>
      </c>
      <c r="E50" s="12">
        <f>1700.7+2502</f>
        <v>4202.7</v>
      </c>
      <c r="F50" s="11">
        <f>1768.7+2502</f>
        <v>4270.7</v>
      </c>
    </row>
    <row r="51" spans="1:6" s="6" customFormat="1" ht="36" customHeight="1">
      <c r="A51" s="7">
        <v>35</v>
      </c>
      <c r="B51" s="10" t="s">
        <v>16</v>
      </c>
      <c r="C51" s="10" t="s">
        <v>27</v>
      </c>
      <c r="D51" s="25" t="s">
        <v>55</v>
      </c>
      <c r="E51" s="12">
        <v>1666.3</v>
      </c>
      <c r="F51" s="11">
        <v>1732.9</v>
      </c>
    </row>
    <row r="52" spans="1:6" s="18" customFormat="1" ht="26.25" customHeight="1">
      <c r="A52" s="1">
        <v>36</v>
      </c>
      <c r="B52" s="10" t="s">
        <v>44</v>
      </c>
      <c r="C52" s="75" t="s">
        <v>90</v>
      </c>
      <c r="D52" s="17" t="s">
        <v>74</v>
      </c>
      <c r="E52" s="12">
        <f>288.7-24.3</f>
        <v>264.4</v>
      </c>
      <c r="F52" s="19">
        <v>283.5</v>
      </c>
    </row>
    <row r="53" spans="1:6" s="18" customFormat="1" ht="36.75" customHeight="1">
      <c r="A53" s="7">
        <v>37</v>
      </c>
      <c r="B53" s="10" t="s">
        <v>51</v>
      </c>
      <c r="C53" s="75" t="s">
        <v>91</v>
      </c>
      <c r="D53" s="17" t="s">
        <v>66</v>
      </c>
      <c r="E53" s="12">
        <f>2740.9-459.6</f>
        <v>2281.3</v>
      </c>
      <c r="F53" s="19">
        <v>2353.6</v>
      </c>
    </row>
    <row r="54" spans="1:6" s="18" customFormat="1" ht="36.75" customHeight="1">
      <c r="A54" s="1">
        <v>38</v>
      </c>
      <c r="B54" s="10" t="s">
        <v>67</v>
      </c>
      <c r="C54" s="75" t="s">
        <v>92</v>
      </c>
      <c r="D54" s="17" t="s">
        <v>68</v>
      </c>
      <c r="E54" s="12">
        <f>7+11.5</f>
        <v>18.5</v>
      </c>
      <c r="F54" s="33">
        <v>54.9</v>
      </c>
    </row>
    <row r="55" spans="1:6" s="18" customFormat="1" ht="63.75" customHeight="1">
      <c r="A55" s="7">
        <v>39</v>
      </c>
      <c r="B55" s="10" t="s">
        <v>23</v>
      </c>
      <c r="C55" s="10" t="s">
        <v>26</v>
      </c>
      <c r="D55" s="25" t="s">
        <v>53</v>
      </c>
      <c r="E55" s="12">
        <v>1026.8</v>
      </c>
      <c r="F55" s="11">
        <v>1026.8</v>
      </c>
    </row>
    <row r="56" spans="1:6" s="18" customFormat="1" ht="37.5" customHeight="1">
      <c r="A56" s="1">
        <v>40</v>
      </c>
      <c r="B56" s="10" t="s">
        <v>99</v>
      </c>
      <c r="C56" s="75" t="s">
        <v>100</v>
      </c>
      <c r="D56" s="25" t="s">
        <v>101</v>
      </c>
      <c r="E56" s="12">
        <f>12709.3+111.9</f>
        <v>12821.199999999999</v>
      </c>
      <c r="F56" s="11">
        <f>12709.3+111.9</f>
        <v>12821.199999999999</v>
      </c>
    </row>
    <row r="57" spans="1:6" s="6" customFormat="1" ht="12.75">
      <c r="A57" s="98" t="s">
        <v>10</v>
      </c>
      <c r="B57" s="99"/>
      <c r="C57" s="99"/>
      <c r="D57" s="99"/>
      <c r="E57" s="49">
        <f>SUM(E33:E56)</f>
        <v>686560.7</v>
      </c>
      <c r="F57" s="50">
        <f>SUM(F33:F56)</f>
        <v>710170.9999999999</v>
      </c>
    </row>
    <row r="58" spans="1:6" s="6" customFormat="1" ht="39.75" customHeight="1">
      <c r="A58" s="7">
        <v>41</v>
      </c>
      <c r="B58" s="8">
        <v>316</v>
      </c>
      <c r="C58" s="8">
        <v>4010</v>
      </c>
      <c r="D58" s="17" t="s">
        <v>69</v>
      </c>
      <c r="E58" s="12">
        <v>437.1</v>
      </c>
      <c r="F58" s="32">
        <v>437.1</v>
      </c>
    </row>
    <row r="59" spans="1:6" s="6" customFormat="1" ht="20.25" customHeight="1">
      <c r="A59" s="85" t="s">
        <v>14</v>
      </c>
      <c r="B59" s="86"/>
      <c r="C59" s="86"/>
      <c r="D59" s="86"/>
      <c r="E59" s="49">
        <f>SUM(E58:E58)</f>
        <v>437.1</v>
      </c>
      <c r="F59" s="50">
        <f>SUM(F58:F58)</f>
        <v>437.1</v>
      </c>
    </row>
    <row r="60" spans="1:6" s="6" customFormat="1" ht="15.75" customHeight="1">
      <c r="A60" s="80" t="s">
        <v>8</v>
      </c>
      <c r="B60" s="81"/>
      <c r="C60" s="81"/>
      <c r="D60" s="81"/>
      <c r="E60" s="56">
        <f>E32+E57+E16+E59</f>
        <v>760601.9999999999</v>
      </c>
      <c r="F60" s="57">
        <f>F32+F57+F16+F59</f>
        <v>776480.9999999999</v>
      </c>
    </row>
    <row r="61" spans="1:6" ht="27" customHeight="1">
      <c r="A61" s="1">
        <v>42</v>
      </c>
      <c r="B61" s="8">
        <v>119</v>
      </c>
      <c r="C61" s="8">
        <v>119</v>
      </c>
      <c r="D61" s="17" t="s">
        <v>59</v>
      </c>
      <c r="E61" s="60">
        <v>2094</v>
      </c>
      <c r="F61" s="61">
        <v>2094</v>
      </c>
    </row>
    <row r="62" spans="1:6" ht="26.25" customHeight="1">
      <c r="A62" s="1">
        <v>43</v>
      </c>
      <c r="B62" s="8">
        <v>721</v>
      </c>
      <c r="C62" s="8">
        <v>721</v>
      </c>
      <c r="D62" s="17" t="s">
        <v>60</v>
      </c>
      <c r="E62" s="60">
        <v>139.9</v>
      </c>
      <c r="F62" s="61">
        <v>139.9</v>
      </c>
    </row>
    <row r="63" spans="1:6" ht="41.25" customHeight="1">
      <c r="A63" s="1">
        <v>44</v>
      </c>
      <c r="B63" s="62">
        <v>723</v>
      </c>
      <c r="C63" s="62">
        <v>723</v>
      </c>
      <c r="D63" s="20" t="s">
        <v>61</v>
      </c>
      <c r="E63" s="60">
        <v>163.1</v>
      </c>
      <c r="F63" s="61">
        <v>163.1</v>
      </c>
    </row>
    <row r="64" spans="1:6" ht="38.25" customHeight="1">
      <c r="A64" s="1">
        <v>45</v>
      </c>
      <c r="B64" s="62">
        <v>735</v>
      </c>
      <c r="C64" s="62">
        <v>735</v>
      </c>
      <c r="D64" s="20" t="s">
        <v>62</v>
      </c>
      <c r="E64" s="60">
        <v>1000</v>
      </c>
      <c r="F64" s="61">
        <v>1000</v>
      </c>
    </row>
    <row r="65" spans="1:6" ht="28.5" customHeight="1">
      <c r="A65" s="1">
        <v>46</v>
      </c>
      <c r="B65" s="62">
        <v>736</v>
      </c>
      <c r="C65" s="62">
        <v>736</v>
      </c>
      <c r="D65" s="20" t="s">
        <v>63</v>
      </c>
      <c r="E65" s="60">
        <f>50+10</f>
        <v>60</v>
      </c>
      <c r="F65" s="61">
        <f>50+10</f>
        <v>60</v>
      </c>
    </row>
    <row r="66" spans="1:6" ht="38.25" customHeight="1">
      <c r="A66" s="1">
        <v>47</v>
      </c>
      <c r="B66" s="62">
        <v>739</v>
      </c>
      <c r="C66" s="62">
        <v>739</v>
      </c>
      <c r="D66" s="20" t="s">
        <v>70</v>
      </c>
      <c r="E66" s="60">
        <v>72</v>
      </c>
      <c r="F66" s="61">
        <v>72</v>
      </c>
    </row>
    <row r="67" spans="1:6" ht="38.25" customHeight="1">
      <c r="A67" s="1">
        <v>48</v>
      </c>
      <c r="B67" s="62">
        <v>742</v>
      </c>
      <c r="C67" s="62">
        <v>742</v>
      </c>
      <c r="D67" s="20" t="s">
        <v>71</v>
      </c>
      <c r="E67" s="60">
        <f>23450.4+7982</f>
        <v>31432.4</v>
      </c>
      <c r="F67" s="61">
        <f>23450.4+7982</f>
        <v>31432.4</v>
      </c>
    </row>
    <row r="68" spans="1:6" ht="38.25" customHeight="1">
      <c r="A68" s="1">
        <v>49</v>
      </c>
      <c r="B68" s="62">
        <v>745</v>
      </c>
      <c r="C68" s="62">
        <v>745</v>
      </c>
      <c r="D68" s="20" t="s">
        <v>76</v>
      </c>
      <c r="E68" s="60">
        <v>60</v>
      </c>
      <c r="F68" s="61">
        <v>60</v>
      </c>
    </row>
    <row r="69" spans="1:6" ht="38.25" customHeight="1">
      <c r="A69" s="1">
        <v>50</v>
      </c>
      <c r="B69" s="62">
        <v>746</v>
      </c>
      <c r="C69" s="62">
        <v>746</v>
      </c>
      <c r="D69" s="20" t="s">
        <v>77</v>
      </c>
      <c r="E69" s="60">
        <v>6</v>
      </c>
      <c r="F69" s="61">
        <v>6</v>
      </c>
    </row>
    <row r="70" spans="1:6" ht="22.5" customHeight="1" thickBot="1">
      <c r="A70" s="82" t="s">
        <v>15</v>
      </c>
      <c r="B70" s="83"/>
      <c r="C70" s="83"/>
      <c r="D70" s="84"/>
      <c r="E70" s="63">
        <f>SUM(E61:E69)</f>
        <v>35027.4</v>
      </c>
      <c r="F70" s="64">
        <f>SUM(F61:F69)</f>
        <v>35027.4</v>
      </c>
    </row>
    <row r="71" spans="1:6" s="6" customFormat="1" ht="16.5" thickBot="1">
      <c r="A71" s="77" t="s">
        <v>9</v>
      </c>
      <c r="B71" s="78"/>
      <c r="C71" s="78"/>
      <c r="D71" s="79"/>
      <c r="E71" s="58">
        <f>E60+E70</f>
        <v>795629.3999999999</v>
      </c>
      <c r="F71" s="59">
        <f>F60+F70</f>
        <v>811508.3999999999</v>
      </c>
    </row>
    <row r="72" spans="1:5" ht="12.75">
      <c r="A72" s="74"/>
      <c r="B72" s="44"/>
      <c r="C72" s="44"/>
      <c r="D72" s="45"/>
      <c r="E72" s="14"/>
    </row>
    <row r="73" spans="1:5" ht="12.75">
      <c r="A73" s="74"/>
      <c r="B73" s="44"/>
      <c r="C73" s="44"/>
      <c r="D73" s="45"/>
      <c r="E73" s="14"/>
    </row>
    <row r="74" spans="1:5" ht="12.75">
      <c r="A74" s="74"/>
      <c r="B74" s="44"/>
      <c r="C74" s="44"/>
      <c r="D74" s="45"/>
      <c r="E74" s="14"/>
    </row>
    <row r="75" spans="1:5" ht="12.75">
      <c r="A75" s="74"/>
      <c r="B75" s="44"/>
      <c r="C75" s="44"/>
      <c r="D75" s="45"/>
      <c r="E75" s="16"/>
    </row>
    <row r="76" spans="1:5" ht="12.75">
      <c r="A76" s="74"/>
      <c r="B76" s="44"/>
      <c r="C76" s="44"/>
      <c r="D76" s="45"/>
      <c r="E76" s="14"/>
    </row>
    <row r="77" spans="1:5" ht="12.75">
      <c r="A77" s="74"/>
      <c r="B77" s="44"/>
      <c r="C77" s="44"/>
      <c r="D77" s="45"/>
      <c r="E77" s="14"/>
    </row>
    <row r="78" spans="1:5" ht="12.75">
      <c r="A78" s="74"/>
      <c r="B78" s="44"/>
      <c r="C78" s="44"/>
      <c r="D78" s="45"/>
      <c r="E78" s="14"/>
    </row>
    <row r="79" spans="1:5" ht="12.75">
      <c r="A79" s="74"/>
      <c r="B79" s="44"/>
      <c r="C79" s="44"/>
      <c r="D79" s="45"/>
      <c r="E79" s="14"/>
    </row>
    <row r="80" spans="1:5" ht="12.75">
      <c r="A80" s="74"/>
      <c r="B80" s="44"/>
      <c r="C80" s="44"/>
      <c r="D80" s="45"/>
      <c r="E80" s="14"/>
    </row>
    <row r="81" spans="1:5" ht="12.75">
      <c r="A81" s="74"/>
      <c r="B81" s="44"/>
      <c r="C81" s="44"/>
      <c r="D81" s="45"/>
      <c r="E81" s="14"/>
    </row>
    <row r="82" spans="1:5" ht="12.75">
      <c r="A82" s="74"/>
      <c r="B82" s="44"/>
      <c r="C82" s="44"/>
      <c r="D82" s="45"/>
      <c r="E82" s="14"/>
    </row>
    <row r="83" spans="1:5" ht="12.75">
      <c r="A83" s="74"/>
      <c r="B83" s="44"/>
      <c r="C83" s="44"/>
      <c r="D83" s="45"/>
      <c r="E83" s="14"/>
    </row>
    <row r="84" spans="1:5" ht="12.75">
      <c r="A84" s="74"/>
      <c r="B84" s="44"/>
      <c r="C84" s="44"/>
      <c r="D84" s="45"/>
      <c r="E84" s="14"/>
    </row>
    <row r="85" spans="1:5" ht="12.75">
      <c r="A85" s="74"/>
      <c r="B85" s="44"/>
      <c r="C85" s="44"/>
      <c r="D85" s="45"/>
      <c r="E85" s="14"/>
    </row>
    <row r="86" spans="1:5" ht="12.75">
      <c r="A86" s="74"/>
      <c r="B86" s="44"/>
      <c r="C86" s="44"/>
      <c r="D86" s="45"/>
      <c r="E86" s="14"/>
    </row>
    <row r="87" spans="1:5" ht="12.75">
      <c r="A87" s="74"/>
      <c r="B87" s="44"/>
      <c r="C87" s="44"/>
      <c r="D87" s="45"/>
      <c r="E87" s="14"/>
    </row>
    <row r="88" spans="1:5" ht="12.75">
      <c r="A88" s="74"/>
      <c r="B88" s="44"/>
      <c r="C88" s="44"/>
      <c r="D88" s="45"/>
      <c r="E88" s="14"/>
    </row>
    <row r="89" spans="1:5" ht="12.75">
      <c r="A89" s="74"/>
      <c r="B89" s="44"/>
      <c r="C89" s="44"/>
      <c r="D89" s="45"/>
      <c r="E89" s="14"/>
    </row>
    <row r="90" spans="1:5" ht="12.75">
      <c r="A90" s="74"/>
      <c r="B90" s="44"/>
      <c r="C90" s="44"/>
      <c r="D90" s="45"/>
      <c r="E90" s="14"/>
    </row>
    <row r="91" spans="1:5" ht="12.75">
      <c r="A91" s="74"/>
      <c r="B91" s="44"/>
      <c r="C91" s="44"/>
      <c r="D91" s="45"/>
      <c r="E91" s="14"/>
    </row>
    <row r="92" spans="1:5" ht="12.75">
      <c r="A92" s="74"/>
      <c r="B92" s="44"/>
      <c r="C92" s="44"/>
      <c r="D92" s="45"/>
      <c r="E92" s="14"/>
    </row>
    <row r="93" spans="1:5" ht="12.75">
      <c r="A93" s="74"/>
      <c r="B93" s="44"/>
      <c r="C93" s="44"/>
      <c r="D93" s="45"/>
      <c r="E93" s="14"/>
    </row>
    <row r="94" spans="1:5" ht="12.75">
      <c r="A94" s="74"/>
      <c r="B94" s="44"/>
      <c r="C94" s="44"/>
      <c r="D94" s="45"/>
      <c r="E94" s="14"/>
    </row>
    <row r="95" spans="1:5" ht="12.75">
      <c r="A95" s="74"/>
      <c r="B95" s="44"/>
      <c r="C95" s="44"/>
      <c r="D95" s="45"/>
      <c r="E95" s="14"/>
    </row>
    <row r="96" spans="1:5" ht="12.75">
      <c r="A96" s="74"/>
      <c r="B96" s="44"/>
      <c r="C96" s="44"/>
      <c r="D96" s="45"/>
      <c r="E96" s="14"/>
    </row>
    <row r="97" spans="1:5" ht="12.75">
      <c r="A97" s="74"/>
      <c r="B97" s="44"/>
      <c r="C97" s="44"/>
      <c r="D97" s="45"/>
      <c r="E97" s="14"/>
    </row>
    <row r="98" spans="1:5" ht="12.75">
      <c r="A98" s="74"/>
      <c r="B98" s="44"/>
      <c r="C98" s="44"/>
      <c r="D98" s="45"/>
      <c r="E98" s="14"/>
    </row>
    <row r="99" spans="1:5" ht="12.75">
      <c r="A99" s="74"/>
      <c r="B99" s="44"/>
      <c r="C99" s="44"/>
      <c r="D99" s="45"/>
      <c r="E99" s="14"/>
    </row>
    <row r="100" spans="1:5" ht="12.75">
      <c r="A100" s="74"/>
      <c r="B100" s="44"/>
      <c r="C100" s="44"/>
      <c r="D100" s="45"/>
      <c r="E100" s="14"/>
    </row>
    <row r="101" spans="1:5" ht="12.75">
      <c r="A101" s="74"/>
      <c r="B101" s="44"/>
      <c r="C101" s="44"/>
      <c r="D101" s="45"/>
      <c r="E101" s="14"/>
    </row>
    <row r="102" spans="1:5" ht="12.75">
      <c r="A102" s="74"/>
      <c r="B102" s="44"/>
      <c r="C102" s="44"/>
      <c r="D102" s="45"/>
      <c r="E102" s="14"/>
    </row>
    <row r="103" spans="1:5" ht="12.75">
      <c r="A103" s="74"/>
      <c r="B103" s="44"/>
      <c r="C103" s="44"/>
      <c r="D103" s="45"/>
      <c r="E103" s="14"/>
    </row>
    <row r="104" spans="1:5" ht="12.75">
      <c r="A104" s="74"/>
      <c r="B104" s="44"/>
      <c r="C104" s="44"/>
      <c r="D104" s="45"/>
      <c r="E104" s="14"/>
    </row>
    <row r="105" spans="1:5" ht="12.75">
      <c r="A105" s="74"/>
      <c r="B105" s="44"/>
      <c r="C105" s="44"/>
      <c r="D105" s="45"/>
      <c r="E105" s="14"/>
    </row>
    <row r="106" spans="1:5" ht="12.75">
      <c r="A106" s="74"/>
      <c r="B106" s="44"/>
      <c r="C106" s="44"/>
      <c r="D106" s="45"/>
      <c r="E106" s="14"/>
    </row>
    <row r="107" spans="1:5" ht="12.75">
      <c r="A107" s="74"/>
      <c r="B107" s="44"/>
      <c r="C107" s="44"/>
      <c r="D107" s="45"/>
      <c r="E107" s="14"/>
    </row>
    <row r="108" spans="1:5" ht="12.75">
      <c r="A108" s="74"/>
      <c r="B108" s="44"/>
      <c r="C108" s="44"/>
      <c r="D108" s="45"/>
      <c r="E108" s="14"/>
    </row>
    <row r="109" spans="1:5" ht="12.75">
      <c r="A109" s="74"/>
      <c r="B109" s="44"/>
      <c r="C109" s="44"/>
      <c r="D109" s="45"/>
      <c r="E109" s="14"/>
    </row>
    <row r="110" spans="1:5" ht="12.75">
      <c r="A110" s="74"/>
      <c r="B110" s="44"/>
      <c r="C110" s="44"/>
      <c r="D110" s="45"/>
      <c r="E110" s="14"/>
    </row>
    <row r="111" spans="1:5" ht="12.75">
      <c r="A111" s="74"/>
      <c r="B111" s="44"/>
      <c r="C111" s="44"/>
      <c r="D111" s="45"/>
      <c r="E111" s="14"/>
    </row>
    <row r="112" spans="1:5" ht="12.75">
      <c r="A112" s="74"/>
      <c r="B112" s="44"/>
      <c r="C112" s="44"/>
      <c r="D112" s="45"/>
      <c r="E112" s="46"/>
    </row>
    <row r="113" spans="1:5" ht="12.75">
      <c r="A113" s="74"/>
      <c r="B113" s="44"/>
      <c r="C113" s="44"/>
      <c r="D113" s="45"/>
      <c r="E113" s="46"/>
    </row>
    <row r="114" spans="1:5" ht="12.75">
      <c r="A114" s="74"/>
      <c r="B114" s="44"/>
      <c r="C114" s="44"/>
      <c r="D114" s="45"/>
      <c r="E114" s="46"/>
    </row>
    <row r="115" spans="1:5" ht="12.75">
      <c r="A115" s="74"/>
      <c r="B115" s="44"/>
      <c r="C115" s="44"/>
      <c r="D115" s="45"/>
      <c r="E115" s="46"/>
    </row>
    <row r="116" spans="1:5" ht="12.75">
      <c r="A116" s="74"/>
      <c r="B116" s="44"/>
      <c r="C116" s="44"/>
      <c r="D116" s="45"/>
      <c r="E116" s="46"/>
    </row>
    <row r="117" spans="1:5" ht="12.75">
      <c r="A117" s="74"/>
      <c r="B117" s="44"/>
      <c r="C117" s="44"/>
      <c r="D117" s="45"/>
      <c r="E117" s="46"/>
    </row>
    <row r="118" spans="1:5" ht="12.75">
      <c r="A118" s="74"/>
      <c r="B118" s="44"/>
      <c r="C118" s="44"/>
      <c r="D118" s="45"/>
      <c r="E118" s="46"/>
    </row>
    <row r="119" spans="1:5" ht="12.75">
      <c r="A119" s="74"/>
      <c r="B119" s="44"/>
      <c r="C119" s="44"/>
      <c r="D119" s="45"/>
      <c r="E119" s="46"/>
    </row>
    <row r="120" spans="1:5" ht="12.75">
      <c r="A120" s="74"/>
      <c r="B120" s="44"/>
      <c r="C120" s="44"/>
      <c r="D120" s="45"/>
      <c r="E120" s="46"/>
    </row>
    <row r="121" spans="1:5" ht="12.75">
      <c r="A121" s="74"/>
      <c r="B121" s="44"/>
      <c r="C121" s="44"/>
      <c r="D121" s="45"/>
      <c r="E121" s="46"/>
    </row>
    <row r="122" spans="1:5" ht="12.75">
      <c r="A122" s="74"/>
      <c r="B122" s="44"/>
      <c r="C122" s="44"/>
      <c r="D122" s="45"/>
      <c r="E122" s="46"/>
    </row>
    <row r="123" spans="1:5" ht="12.75">
      <c r="A123" s="74"/>
      <c r="B123" s="44"/>
      <c r="C123" s="44"/>
      <c r="D123" s="45"/>
      <c r="E123" s="46"/>
    </row>
    <row r="124" spans="1:5" ht="12.75">
      <c r="A124" s="74"/>
      <c r="B124" s="44"/>
      <c r="C124" s="44"/>
      <c r="D124" s="45"/>
      <c r="E124" s="46"/>
    </row>
    <row r="125" spans="1:5" ht="12.75">
      <c r="A125" s="74"/>
      <c r="B125" s="44"/>
      <c r="C125" s="44"/>
      <c r="D125" s="45"/>
      <c r="E125" s="46"/>
    </row>
    <row r="126" spans="1:5" ht="12.75">
      <c r="A126" s="74"/>
      <c r="B126" s="44"/>
      <c r="C126" s="44"/>
      <c r="D126" s="45"/>
      <c r="E126" s="46"/>
    </row>
    <row r="127" spans="1:5" ht="12.75">
      <c r="A127" s="74"/>
      <c r="B127" s="44"/>
      <c r="C127" s="44"/>
      <c r="D127" s="45"/>
      <c r="E127" s="46"/>
    </row>
    <row r="128" spans="1:5" ht="12.75">
      <c r="A128" s="74"/>
      <c r="B128" s="44"/>
      <c r="C128" s="44"/>
      <c r="D128" s="45"/>
      <c r="E128" s="46"/>
    </row>
    <row r="129" spans="1:5" ht="12.75">
      <c r="A129" s="74"/>
      <c r="B129" s="44"/>
      <c r="C129" s="44"/>
      <c r="D129" s="45"/>
      <c r="E129" s="46"/>
    </row>
    <row r="130" spans="1:5" ht="12.75">
      <c r="A130" s="74"/>
      <c r="B130" s="44"/>
      <c r="C130" s="44"/>
      <c r="D130" s="45"/>
      <c r="E130" s="46"/>
    </row>
    <row r="131" spans="1:5" ht="12.75">
      <c r="A131" s="74"/>
      <c r="B131" s="44"/>
      <c r="C131" s="44"/>
      <c r="D131" s="45"/>
      <c r="E131" s="46"/>
    </row>
    <row r="132" spans="1:5" ht="12.75">
      <c r="A132" s="74"/>
      <c r="B132" s="44"/>
      <c r="C132" s="44"/>
      <c r="D132" s="45"/>
      <c r="E132" s="46"/>
    </row>
    <row r="133" spans="1:5" ht="12.75">
      <c r="A133" s="74"/>
      <c r="B133" s="44"/>
      <c r="C133" s="44"/>
      <c r="D133" s="45"/>
      <c r="E133" s="46"/>
    </row>
    <row r="134" spans="1:5" ht="12.75">
      <c r="A134" s="74"/>
      <c r="B134" s="44"/>
      <c r="C134" s="44"/>
      <c r="D134" s="45"/>
      <c r="E134" s="46"/>
    </row>
    <row r="135" spans="1:5" ht="12.75">
      <c r="A135" s="74"/>
      <c r="B135" s="44"/>
      <c r="C135" s="44"/>
      <c r="D135" s="45"/>
      <c r="E135" s="46"/>
    </row>
    <row r="136" spans="1:5" ht="12.75">
      <c r="A136" s="74"/>
      <c r="B136" s="44"/>
      <c r="C136" s="44"/>
      <c r="D136" s="45"/>
      <c r="E136" s="46"/>
    </row>
    <row r="137" spans="1:5" ht="12.75">
      <c r="A137" s="74"/>
      <c r="B137" s="44"/>
      <c r="C137" s="44"/>
      <c r="D137" s="45"/>
      <c r="E137" s="46"/>
    </row>
    <row r="138" spans="1:5" ht="12.75">
      <c r="A138" s="74"/>
      <c r="B138" s="44"/>
      <c r="C138" s="44"/>
      <c r="D138" s="45"/>
      <c r="E138" s="46"/>
    </row>
    <row r="139" spans="1:5" ht="12.75">
      <c r="A139" s="74"/>
      <c r="B139" s="44"/>
      <c r="C139" s="44"/>
      <c r="D139" s="45"/>
      <c r="E139" s="46"/>
    </row>
    <row r="140" spans="1:5" ht="12.75">
      <c r="A140" s="74"/>
      <c r="B140" s="44"/>
      <c r="C140" s="44"/>
      <c r="D140" s="45"/>
      <c r="E140" s="46"/>
    </row>
    <row r="141" spans="1:5" ht="12.75">
      <c r="A141" s="74"/>
      <c r="B141" s="44"/>
      <c r="C141" s="44"/>
      <c r="D141" s="45"/>
      <c r="E141" s="46"/>
    </row>
    <row r="142" spans="1:5" ht="12.75">
      <c r="A142" s="74"/>
      <c r="B142" s="44"/>
      <c r="C142" s="44"/>
      <c r="D142" s="45"/>
      <c r="E142" s="46"/>
    </row>
    <row r="143" spans="1:5" ht="12.75">
      <c r="A143" s="74"/>
      <c r="B143" s="44"/>
      <c r="C143" s="44"/>
      <c r="D143" s="45"/>
      <c r="E143" s="46"/>
    </row>
    <row r="144" spans="1:5" ht="12.75">
      <c r="A144" s="74"/>
      <c r="B144" s="44"/>
      <c r="C144" s="44"/>
      <c r="D144" s="45"/>
      <c r="E144" s="46"/>
    </row>
    <row r="145" spans="1:5" ht="12.75">
      <c r="A145" s="74"/>
      <c r="B145" s="44"/>
      <c r="C145" s="44"/>
      <c r="D145" s="45"/>
      <c r="E145" s="46"/>
    </row>
    <row r="146" spans="1:5" ht="12.75">
      <c r="A146" s="74"/>
      <c r="B146" s="44"/>
      <c r="C146" s="44"/>
      <c r="D146" s="45"/>
      <c r="E146" s="46"/>
    </row>
    <row r="147" spans="1:5" ht="12.75">
      <c r="A147" s="74"/>
      <c r="B147" s="44"/>
      <c r="C147" s="44"/>
      <c r="D147" s="45"/>
      <c r="E147" s="46"/>
    </row>
    <row r="148" spans="1:5" ht="12.75">
      <c r="A148" s="74"/>
      <c r="B148" s="44"/>
      <c r="C148" s="44"/>
      <c r="D148" s="45"/>
      <c r="E148" s="46"/>
    </row>
    <row r="149" spans="1:5" ht="12.75">
      <c r="A149" s="74"/>
      <c r="B149" s="44"/>
      <c r="C149" s="44"/>
      <c r="D149" s="45"/>
      <c r="E149" s="46"/>
    </row>
    <row r="150" spans="1:5" ht="12.75">
      <c r="A150" s="74"/>
      <c r="B150" s="44"/>
      <c r="C150" s="44"/>
      <c r="D150" s="45"/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spans="1:5" ht="12.75">
      <c r="A166" s="6"/>
      <c r="B166" s="15"/>
      <c r="C166" s="15"/>
      <c r="D166" s="15"/>
      <c r="E166" s="46"/>
    </row>
    <row r="167" spans="1:5" ht="12.75">
      <c r="A167" s="6"/>
      <c r="B167" s="15"/>
      <c r="C167" s="15"/>
      <c r="D167" s="15"/>
      <c r="E167" s="46"/>
    </row>
    <row r="168" spans="1:5" ht="12.75">
      <c r="A168" s="6"/>
      <c r="B168" s="15"/>
      <c r="C168" s="15"/>
      <c r="D168" s="15"/>
      <c r="E168" s="46"/>
    </row>
    <row r="169" spans="1:5" ht="12.75">
      <c r="A169" s="6"/>
      <c r="B169" s="15"/>
      <c r="C169" s="15"/>
      <c r="D169" s="15"/>
      <c r="E169" s="46"/>
    </row>
    <row r="170" spans="1:5" ht="12.75">
      <c r="A170" s="6"/>
      <c r="B170" s="15"/>
      <c r="C170" s="15"/>
      <c r="D170" s="15"/>
      <c r="E170" s="46"/>
    </row>
    <row r="171" spans="1:5" ht="12.75">
      <c r="A171" s="6"/>
      <c r="B171" s="15"/>
      <c r="C171" s="15"/>
      <c r="D171" s="15"/>
      <c r="E171" s="46"/>
    </row>
    <row r="172" spans="1:5" ht="12.75">
      <c r="A172" s="6"/>
      <c r="B172" s="15"/>
      <c r="C172" s="15"/>
      <c r="D172" s="15"/>
      <c r="E172" s="46"/>
    </row>
    <row r="173" spans="1:5" ht="12.75">
      <c r="A173" s="6"/>
      <c r="B173" s="15"/>
      <c r="C173" s="15"/>
      <c r="D173" s="15"/>
      <c r="E173" s="46"/>
    </row>
    <row r="174" spans="1:5" ht="12.75">
      <c r="A174" s="6"/>
      <c r="B174" s="15"/>
      <c r="C174" s="15"/>
      <c r="D174" s="15"/>
      <c r="E174" s="46"/>
    </row>
    <row r="175" spans="1:5" ht="12.75">
      <c r="A175" s="6"/>
      <c r="B175" s="15"/>
      <c r="C175" s="15"/>
      <c r="D175" s="15"/>
      <c r="E175" s="46"/>
    </row>
    <row r="176" spans="1:5" ht="12.75">
      <c r="A176" s="6"/>
      <c r="B176" s="15"/>
      <c r="C176" s="15"/>
      <c r="D176" s="15"/>
      <c r="E176" s="46"/>
    </row>
    <row r="177" spans="1:5" ht="12.75">
      <c r="A177" s="6"/>
      <c r="B177" s="15"/>
      <c r="C177" s="15"/>
      <c r="D177" s="15"/>
      <c r="E177" s="46"/>
    </row>
    <row r="178" spans="1:5" ht="12.75">
      <c r="A178" s="6"/>
      <c r="B178" s="15"/>
      <c r="C178" s="15"/>
      <c r="D178" s="15"/>
      <c r="E178" s="46"/>
    </row>
    <row r="179" spans="1:5" ht="12.75">
      <c r="A179" s="6"/>
      <c r="B179" s="15"/>
      <c r="C179" s="15"/>
      <c r="D179" s="15"/>
      <c r="E179" s="46"/>
    </row>
    <row r="180" spans="1:5" ht="12.75">
      <c r="A180" s="6"/>
      <c r="B180" s="15"/>
      <c r="C180" s="15"/>
      <c r="D180" s="15"/>
      <c r="E180" s="46"/>
    </row>
    <row r="181" spans="1:5" ht="12.75">
      <c r="A181" s="6"/>
      <c r="B181" s="15"/>
      <c r="C181" s="15"/>
      <c r="D181" s="15"/>
      <c r="E181" s="46"/>
    </row>
    <row r="182" spans="1:5" ht="12.75">
      <c r="A182" s="6"/>
      <c r="B182" s="15"/>
      <c r="C182" s="15"/>
      <c r="D182" s="15"/>
      <c r="E182" s="46"/>
    </row>
    <row r="183" spans="1:5" ht="12.75">
      <c r="A183" s="6"/>
      <c r="B183" s="15"/>
      <c r="C183" s="15"/>
      <c r="D183" s="15"/>
      <c r="E183" s="46"/>
    </row>
    <row r="184" spans="1:5" ht="12.75">
      <c r="A184" s="6"/>
      <c r="B184" s="15"/>
      <c r="C184" s="15"/>
      <c r="D184" s="15"/>
      <c r="E184" s="46"/>
    </row>
    <row r="185" spans="1:5" ht="12.75">
      <c r="A185" s="6"/>
      <c r="B185" s="15"/>
      <c r="C185" s="15"/>
      <c r="D185" s="15"/>
      <c r="E185" s="46"/>
    </row>
    <row r="186" spans="1:5" ht="12.75">
      <c r="A186" s="6"/>
      <c r="B186" s="15"/>
      <c r="C186" s="15"/>
      <c r="D186" s="15"/>
      <c r="E186" s="46"/>
    </row>
    <row r="187" spans="1:5" ht="12.75">
      <c r="A187" s="6"/>
      <c r="B187" s="15"/>
      <c r="C187" s="15"/>
      <c r="D187" s="15"/>
      <c r="E187" s="46"/>
    </row>
    <row r="188" spans="1:5" ht="12.75">
      <c r="A188" s="6"/>
      <c r="B188" s="15"/>
      <c r="C188" s="15"/>
      <c r="D188" s="15"/>
      <c r="E188" s="46"/>
    </row>
    <row r="189" spans="1:5" ht="12.75">
      <c r="A189" s="6"/>
      <c r="B189" s="15"/>
      <c r="C189" s="15"/>
      <c r="D189" s="15"/>
      <c r="E189" s="46"/>
    </row>
    <row r="190" spans="1:5" ht="12.75">
      <c r="A190" s="6"/>
      <c r="B190" s="15"/>
      <c r="C190" s="15"/>
      <c r="D190" s="15"/>
      <c r="E190" s="46"/>
    </row>
    <row r="191" spans="1:5" ht="12.75">
      <c r="A191" s="6"/>
      <c r="B191" s="15"/>
      <c r="C191" s="15"/>
      <c r="D191" s="15"/>
      <c r="E191" s="46"/>
    </row>
    <row r="192" spans="1:5" ht="12.75">
      <c r="A192" s="6"/>
      <c r="B192" s="15"/>
      <c r="C192" s="15"/>
      <c r="D192" s="15"/>
      <c r="E192" s="46"/>
    </row>
    <row r="193" spans="1:5" ht="12.75">
      <c r="A193" s="6"/>
      <c r="B193" s="15"/>
      <c r="C193" s="15"/>
      <c r="D193" s="15"/>
      <c r="E193" s="46"/>
    </row>
    <row r="194" spans="1:5" ht="12.75">
      <c r="A194" s="6"/>
      <c r="B194" s="15"/>
      <c r="C194" s="15"/>
      <c r="D194" s="15"/>
      <c r="E194" s="46"/>
    </row>
    <row r="195" spans="1:5" ht="12.75">
      <c r="A195" s="6"/>
      <c r="B195" s="15"/>
      <c r="C195" s="15"/>
      <c r="D195" s="15"/>
      <c r="E195" s="46"/>
    </row>
    <row r="196" spans="1:5" ht="12.75">
      <c r="A196" s="6"/>
      <c r="B196" s="15"/>
      <c r="C196" s="15"/>
      <c r="D196" s="15"/>
      <c r="E196" s="46"/>
    </row>
    <row r="197" spans="1:5" ht="12.75">
      <c r="A197" s="6"/>
      <c r="B197" s="15"/>
      <c r="C197" s="15"/>
      <c r="D197" s="15"/>
      <c r="E197" s="46"/>
    </row>
    <row r="198" spans="1:5" ht="12.75">
      <c r="A198" s="6"/>
      <c r="B198" s="15"/>
      <c r="C198" s="15"/>
      <c r="D198" s="15"/>
      <c r="E198" s="46"/>
    </row>
    <row r="199" spans="1:5" ht="12.75">
      <c r="A199" s="6"/>
      <c r="B199" s="15"/>
      <c r="C199" s="15"/>
      <c r="D199" s="15"/>
      <c r="E199" s="46"/>
    </row>
    <row r="200" spans="1:5" ht="12.75">
      <c r="A200" s="6"/>
      <c r="B200" s="15"/>
      <c r="C200" s="15"/>
      <c r="D200" s="15"/>
      <c r="E200" s="46"/>
    </row>
    <row r="201" spans="1:5" ht="12.75">
      <c r="A201" s="6"/>
      <c r="B201" s="15"/>
      <c r="C201" s="15"/>
      <c r="D201" s="15"/>
      <c r="E201" s="46"/>
    </row>
    <row r="202" spans="1:5" ht="12.75">
      <c r="A202" s="6"/>
      <c r="B202" s="15"/>
      <c r="C202" s="15"/>
      <c r="D202" s="15"/>
      <c r="E202" s="46"/>
    </row>
    <row r="203" spans="1:5" ht="12.75">
      <c r="A203" s="6"/>
      <c r="B203" s="15"/>
      <c r="C203" s="15"/>
      <c r="D203" s="15"/>
      <c r="E203" s="46"/>
    </row>
    <row r="204" spans="1:5" ht="12.75">
      <c r="A204" s="6"/>
      <c r="B204" s="15"/>
      <c r="C204" s="15"/>
      <c r="D204" s="15"/>
      <c r="E204" s="46"/>
    </row>
    <row r="205" spans="1:5" ht="12.75">
      <c r="A205" s="6"/>
      <c r="B205" s="15"/>
      <c r="C205" s="15"/>
      <c r="D205" s="15"/>
      <c r="E205" s="46"/>
    </row>
    <row r="206" spans="1:5" ht="12.75">
      <c r="A206" s="6"/>
      <c r="B206" s="15"/>
      <c r="C206" s="15"/>
      <c r="D206" s="15"/>
      <c r="E206" s="46"/>
    </row>
    <row r="207" spans="1:5" ht="12.75">
      <c r="A207" s="6"/>
      <c r="B207" s="15"/>
      <c r="C207" s="15"/>
      <c r="D207" s="15"/>
      <c r="E207" s="46"/>
    </row>
    <row r="208" spans="1:5" ht="12.75">
      <c r="A208" s="6"/>
      <c r="B208" s="15"/>
      <c r="C208" s="15"/>
      <c r="D208" s="15"/>
      <c r="E208" s="46"/>
    </row>
    <row r="209" spans="1:5" ht="12.75">
      <c r="A209" s="6"/>
      <c r="B209" s="15"/>
      <c r="C209" s="15"/>
      <c r="D209" s="15"/>
      <c r="E209" s="46"/>
    </row>
    <row r="210" spans="1:5" ht="12.75">
      <c r="A210" s="6"/>
      <c r="B210" s="15"/>
      <c r="C210" s="15"/>
      <c r="D210" s="15"/>
      <c r="E210" s="46"/>
    </row>
    <row r="211" spans="1:5" ht="12.75">
      <c r="A211" s="6"/>
      <c r="B211" s="15"/>
      <c r="C211" s="15"/>
      <c r="D211" s="15"/>
      <c r="E211" s="46"/>
    </row>
    <row r="212" spans="1:5" ht="12.75">
      <c r="A212" s="6"/>
      <c r="B212" s="15"/>
      <c r="C212" s="15"/>
      <c r="D212" s="15"/>
      <c r="E212" s="46"/>
    </row>
    <row r="213" spans="1:5" ht="12.75">
      <c r="A213" s="6"/>
      <c r="B213" s="15"/>
      <c r="C213" s="15"/>
      <c r="D213" s="15"/>
      <c r="E213" s="46"/>
    </row>
    <row r="214" spans="1:5" ht="12.75">
      <c r="A214" s="6"/>
      <c r="B214" s="15"/>
      <c r="C214" s="15"/>
      <c r="D214" s="15"/>
      <c r="E214" s="46"/>
    </row>
    <row r="215" spans="1:5" ht="12.75">
      <c r="A215" s="6"/>
      <c r="B215" s="15"/>
      <c r="C215" s="15"/>
      <c r="D215" s="15"/>
      <c r="E215" s="46"/>
    </row>
    <row r="216" spans="1:5" ht="12.75">
      <c r="A216" s="6"/>
      <c r="B216" s="15"/>
      <c r="C216" s="15"/>
      <c r="D216" s="15"/>
      <c r="E216" s="46"/>
    </row>
    <row r="217" spans="1:5" ht="12.75">
      <c r="A217" s="6"/>
      <c r="B217" s="15"/>
      <c r="C217" s="15"/>
      <c r="D217" s="15"/>
      <c r="E217" s="46"/>
    </row>
    <row r="218" spans="1:5" ht="12.75">
      <c r="A218" s="6"/>
      <c r="B218" s="15"/>
      <c r="C218" s="15"/>
      <c r="D218" s="15"/>
      <c r="E218" s="46"/>
    </row>
    <row r="219" spans="1:5" ht="12.75">
      <c r="A219" s="6"/>
      <c r="B219" s="15"/>
      <c r="C219" s="15"/>
      <c r="D219" s="15"/>
      <c r="E219" s="46"/>
    </row>
    <row r="220" spans="1:5" ht="12.75">
      <c r="A220" s="6"/>
      <c r="B220" s="15"/>
      <c r="C220" s="15"/>
      <c r="D220" s="15"/>
      <c r="E220" s="46"/>
    </row>
    <row r="221" spans="1:5" ht="12.75">
      <c r="A221" s="6"/>
      <c r="B221" s="15"/>
      <c r="C221" s="15"/>
      <c r="D221" s="15"/>
      <c r="E221" s="46"/>
    </row>
    <row r="222" spans="1:5" ht="12.75">
      <c r="A222" s="6"/>
      <c r="B222" s="15"/>
      <c r="C222" s="15"/>
      <c r="D222" s="15"/>
      <c r="E222" s="46"/>
    </row>
    <row r="223" spans="1:5" ht="12.75">
      <c r="A223" s="6"/>
      <c r="B223" s="15"/>
      <c r="C223" s="15"/>
      <c r="D223" s="15"/>
      <c r="E223" s="46"/>
    </row>
    <row r="224" spans="1:5" ht="12.75">
      <c r="A224" s="6"/>
      <c r="B224" s="15"/>
      <c r="C224" s="15"/>
      <c r="D224" s="15"/>
      <c r="E224" s="46"/>
    </row>
    <row r="225" spans="1:5" ht="12.75">
      <c r="A225" s="6"/>
      <c r="B225" s="15"/>
      <c r="C225" s="15"/>
      <c r="D225" s="15"/>
      <c r="E225" s="46"/>
    </row>
    <row r="226" spans="1:5" ht="12.75">
      <c r="A226" s="6"/>
      <c r="B226" s="15"/>
      <c r="C226" s="15"/>
      <c r="D226" s="15"/>
      <c r="E226" s="46"/>
    </row>
    <row r="227" spans="1:5" ht="12.75">
      <c r="A227" s="6"/>
      <c r="B227" s="15"/>
      <c r="C227" s="15"/>
      <c r="D227" s="15"/>
      <c r="E227" s="46"/>
    </row>
    <row r="228" spans="1:5" ht="12.75">
      <c r="A228" s="6"/>
      <c r="B228" s="15"/>
      <c r="C228" s="15"/>
      <c r="D228" s="15"/>
      <c r="E228" s="46"/>
    </row>
    <row r="229" spans="1:5" ht="12.75">
      <c r="A229" s="6"/>
      <c r="B229" s="15"/>
      <c r="C229" s="15"/>
      <c r="D229" s="15"/>
      <c r="E229" s="46"/>
    </row>
    <row r="230" spans="1:5" ht="12.75">
      <c r="A230" s="6"/>
      <c r="B230" s="15"/>
      <c r="C230" s="15"/>
      <c r="D230" s="15"/>
      <c r="E230" s="46"/>
    </row>
    <row r="231" spans="1:5" ht="12.75">
      <c r="A231" s="6"/>
      <c r="B231" s="15"/>
      <c r="C231" s="15"/>
      <c r="D231" s="15"/>
      <c r="E231" s="46"/>
    </row>
    <row r="232" spans="1:5" ht="12.75">
      <c r="A232" s="6"/>
      <c r="B232" s="15"/>
      <c r="C232" s="15"/>
      <c r="D232" s="15"/>
      <c r="E232" s="46"/>
    </row>
    <row r="233" spans="1:5" ht="12.75">
      <c r="A233" s="6"/>
      <c r="B233" s="15"/>
      <c r="C233" s="15"/>
      <c r="D233" s="15"/>
      <c r="E233" s="46"/>
    </row>
    <row r="234" spans="1:5" ht="12.75">
      <c r="A234" s="6"/>
      <c r="B234" s="15"/>
      <c r="C234" s="15"/>
      <c r="D234" s="15"/>
      <c r="E234" s="46"/>
    </row>
    <row r="235" spans="1:5" ht="12.75">
      <c r="A235" s="6"/>
      <c r="B235" s="15"/>
      <c r="C235" s="15"/>
      <c r="D235" s="15"/>
      <c r="E235" s="46"/>
    </row>
    <row r="236" spans="1:5" ht="12.75">
      <c r="A236" s="6"/>
      <c r="B236" s="15"/>
      <c r="C236" s="15"/>
      <c r="D236" s="15"/>
      <c r="E236" s="46"/>
    </row>
    <row r="237" spans="1:5" ht="12.75">
      <c r="A237" s="6"/>
      <c r="B237" s="15"/>
      <c r="C237" s="15"/>
      <c r="D237" s="15"/>
      <c r="E237" s="46"/>
    </row>
    <row r="238" spans="1:5" ht="12.75">
      <c r="A238" s="6"/>
      <c r="B238" s="15"/>
      <c r="C238" s="15"/>
      <c r="D238" s="15"/>
      <c r="E238" s="46"/>
    </row>
    <row r="239" spans="1:5" ht="12.75">
      <c r="A239" s="6"/>
      <c r="B239" s="15"/>
      <c r="C239" s="15"/>
      <c r="D239" s="15"/>
      <c r="E239" s="46"/>
    </row>
    <row r="240" spans="1:5" ht="12.75">
      <c r="A240" s="6"/>
      <c r="B240" s="15"/>
      <c r="C240" s="15"/>
      <c r="D240" s="15"/>
      <c r="E240" s="46"/>
    </row>
    <row r="241" spans="1:5" ht="12.75">
      <c r="A241" s="6"/>
      <c r="B241" s="15"/>
      <c r="C241" s="15"/>
      <c r="D241" s="15"/>
      <c r="E241" s="46"/>
    </row>
    <row r="242" spans="1:5" ht="12.75">
      <c r="A242" s="6"/>
      <c r="B242" s="15"/>
      <c r="C242" s="15"/>
      <c r="D242" s="15"/>
      <c r="E242" s="46"/>
    </row>
    <row r="243" spans="1:5" ht="12.75">
      <c r="A243" s="6"/>
      <c r="B243" s="15"/>
      <c r="C243" s="15"/>
      <c r="D243" s="15"/>
      <c r="E243" s="46"/>
    </row>
    <row r="244" spans="1:5" ht="12.75">
      <c r="A244" s="6"/>
      <c r="B244" s="15"/>
      <c r="C244" s="15"/>
      <c r="D244" s="15"/>
      <c r="E244" s="46"/>
    </row>
    <row r="245" spans="1:5" ht="12.75">
      <c r="A245" s="6"/>
      <c r="B245" s="15"/>
      <c r="C245" s="15"/>
      <c r="D245" s="15"/>
      <c r="E245" s="46"/>
    </row>
    <row r="246" spans="1:5" ht="12.75">
      <c r="A246" s="6"/>
      <c r="B246" s="15"/>
      <c r="C246" s="15"/>
      <c r="D246" s="15"/>
      <c r="E246" s="46"/>
    </row>
    <row r="247" spans="1:5" ht="12.75">
      <c r="A247" s="6"/>
      <c r="B247" s="15"/>
      <c r="C247" s="15"/>
      <c r="D247" s="15"/>
      <c r="E247" s="46"/>
    </row>
    <row r="248" spans="1:5" ht="12.75">
      <c r="A248" s="6"/>
      <c r="B248" s="15"/>
      <c r="C248" s="15"/>
      <c r="D248" s="15"/>
      <c r="E248" s="46"/>
    </row>
    <row r="249" spans="1:5" ht="12.75">
      <c r="A249" s="6"/>
      <c r="B249" s="15"/>
      <c r="C249" s="15"/>
      <c r="D249" s="15"/>
      <c r="E249" s="46"/>
    </row>
    <row r="250" spans="1:5" ht="12.75">
      <c r="A250" s="6"/>
      <c r="B250" s="15"/>
      <c r="C250" s="15"/>
      <c r="D250" s="15"/>
      <c r="E250" s="46"/>
    </row>
    <row r="251" spans="1:5" ht="12.75">
      <c r="A251" s="6"/>
      <c r="B251" s="15"/>
      <c r="C251" s="15"/>
      <c r="D251" s="15"/>
      <c r="E251" s="46"/>
    </row>
    <row r="252" spans="1:5" ht="12.75">
      <c r="A252" s="6"/>
      <c r="B252" s="15"/>
      <c r="C252" s="15"/>
      <c r="D252" s="15"/>
      <c r="E252" s="46"/>
    </row>
    <row r="253" spans="1:5" ht="12.75">
      <c r="A253" s="6"/>
      <c r="B253" s="15"/>
      <c r="C253" s="15"/>
      <c r="D253" s="15"/>
      <c r="E253" s="46"/>
    </row>
  </sheetData>
  <sheetProtection/>
  <autoFilter ref="A14:F14"/>
  <mergeCells count="17">
    <mergeCell ref="E6:F6"/>
    <mergeCell ref="A13:A14"/>
    <mergeCell ref="B13:B14"/>
    <mergeCell ref="C13:C14"/>
    <mergeCell ref="D13:D14"/>
    <mergeCell ref="E13:F13"/>
    <mergeCell ref="D7:F7"/>
    <mergeCell ref="A71:D71"/>
    <mergeCell ref="A60:D60"/>
    <mergeCell ref="A70:D70"/>
    <mergeCell ref="A59:D59"/>
    <mergeCell ref="E1:F1"/>
    <mergeCell ref="A10:F10"/>
    <mergeCell ref="D11:F11"/>
    <mergeCell ref="A16:D16"/>
    <mergeCell ref="A32:D32"/>
    <mergeCell ref="A57:D57"/>
  </mergeCells>
  <printOptions/>
  <pageMargins left="0.9055118110236221" right="0.31496062992125984" top="0.3937007874015748" bottom="0.3937007874015748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2020-12-09T13:09:10Z</cp:lastPrinted>
  <dcterms:created xsi:type="dcterms:W3CDTF">2005-12-26T07:27:52Z</dcterms:created>
  <dcterms:modified xsi:type="dcterms:W3CDTF">2021-01-12T09:42:08Z</dcterms:modified>
  <cp:category/>
  <cp:version/>
  <cp:contentType/>
  <cp:contentStatus/>
</cp:coreProperties>
</file>