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145" activeTab="2"/>
  </bookViews>
  <sheets>
    <sheet name="Общая" sheetId="1" r:id="rId1"/>
    <sheet name="На СД" sheetId="23" r:id="rId2"/>
    <sheet name="Справоч." sheetId="24" r:id="rId3"/>
    <sheet name="На 2021-2022гг" sheetId="15" r:id="rId4"/>
    <sheet name="прил. 1" sheetId="29" r:id="rId5"/>
    <sheet name="прил.2" sheetId="27" r:id="rId6"/>
    <sheet name="прил 3" sheetId="6" r:id="rId7"/>
    <sheet name="прил. 4" sheetId="21" r:id="rId8"/>
    <sheet name="прил. 5" sheetId="28" r:id="rId9"/>
    <sheet name="прил. 6    " sheetId="22" r:id="rId10"/>
    <sheet name="прил.7" sheetId="20" r:id="rId11"/>
    <sheet name="прил 8." sheetId="26" r:id="rId12"/>
  </sheets>
  <definedNames>
    <definedName name="_xlnm._FilterDatabase" localSheetId="0" hidden="1">Общая!$A$46:$WTK$191</definedName>
    <definedName name="_xlnm._FilterDatabase" localSheetId="9" hidden="1">'прил. 6    '!$A$2:$P$57</definedName>
    <definedName name="_xlnm.Print_Area" localSheetId="3">'На 2021-2022гг'!$A$1:$C$71</definedName>
    <definedName name="_xlnm.Print_Area" localSheetId="0">Общая!$A$1:$B$203</definedName>
  </definedNames>
  <calcPr calcId="152511"/>
</workbook>
</file>

<file path=xl/calcChain.xml><?xml version="1.0" encoding="utf-8"?>
<calcChain xmlns="http://schemas.openxmlformats.org/spreadsheetml/2006/main">
  <c r="D12" i="28" l="1"/>
  <c r="C12" i="28"/>
  <c r="D6" i="28"/>
  <c r="D16" i="28" s="1"/>
  <c r="C6" i="28"/>
  <c r="C16" i="28" s="1"/>
  <c r="B18" i="20" l="1"/>
  <c r="B11" i="20"/>
  <c r="P57" i="22" l="1"/>
  <c r="O57" i="22"/>
  <c r="M57" i="22"/>
  <c r="L56" i="22"/>
  <c r="L55" i="22"/>
  <c r="L54" i="22"/>
  <c r="L53" i="22"/>
  <c r="L52" i="22"/>
  <c r="L51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N14" i="22"/>
  <c r="N57" i="22" s="1"/>
  <c r="L13" i="22"/>
  <c r="L12" i="22"/>
  <c r="L11" i="22"/>
  <c r="L10" i="22"/>
  <c r="L9" i="22"/>
  <c r="L8" i="22"/>
  <c r="L7" i="22"/>
  <c r="L6" i="22"/>
  <c r="L5" i="22"/>
  <c r="L4" i="22"/>
  <c r="L3" i="22"/>
  <c r="M47" i="29"/>
  <c r="N47" i="29"/>
  <c r="O47" i="29"/>
  <c r="P47" i="29"/>
  <c r="L33" i="29"/>
  <c r="L32" i="29"/>
  <c r="L45" i="29"/>
  <c r="L44" i="29"/>
  <c r="L39" i="29"/>
  <c r="L42" i="29"/>
  <c r="L37" i="29"/>
  <c r="L43" i="29"/>
  <c r="L41" i="29"/>
  <c r="L40" i="29"/>
  <c r="L38" i="29"/>
  <c r="L36" i="29"/>
  <c r="L34" i="29"/>
  <c r="L4" i="29"/>
  <c r="L30" i="29"/>
  <c r="L29" i="29"/>
  <c r="L27" i="29"/>
  <c r="L26" i="29"/>
  <c r="L25" i="29"/>
  <c r="L23" i="29"/>
  <c r="L21" i="29"/>
  <c r="L20" i="29"/>
  <c r="L18" i="29"/>
  <c r="L16" i="29"/>
  <c r="L15" i="29"/>
  <c r="L14" i="29"/>
  <c r="L12" i="29"/>
  <c r="L11" i="29"/>
  <c r="L10" i="29"/>
  <c r="L9" i="29"/>
  <c r="L8" i="29"/>
  <c r="L7" i="29"/>
  <c r="L5" i="29"/>
  <c r="L14" i="22" l="1"/>
  <c r="L57" i="22" s="1"/>
  <c r="L47" i="29"/>
  <c r="C26" i="26" l="1"/>
  <c r="N28" i="26" l="1"/>
  <c r="J26" i="26" l="1"/>
  <c r="F21" i="21" l="1"/>
  <c r="F40" i="21" l="1"/>
  <c r="F41" i="21" s="1"/>
  <c r="D15" i="6" l="1"/>
  <c r="B19" i="20" l="1"/>
</calcChain>
</file>

<file path=xl/comments1.xml><?xml version="1.0" encoding="utf-8"?>
<comments xmlns="http://schemas.openxmlformats.org/spreadsheetml/2006/main">
  <authors>
    <author>Автор</author>
  </authors>
  <commentList>
    <comment ref="L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600,0т.р., дали 510,0т.р.
</t>
        </r>
      </text>
    </comment>
  </commentList>
</comments>
</file>

<file path=xl/sharedStrings.xml><?xml version="1.0" encoding="utf-8"?>
<sst xmlns="http://schemas.openxmlformats.org/spreadsheetml/2006/main" count="1578" uniqueCount="456">
  <si>
    <t>ОБЩАЯ</t>
  </si>
  <si>
    <t xml:space="preserve"> ПОЯСНИТЕЛЬНАЯ ЗАПИСКА  </t>
  </si>
  <si>
    <t>к проекту решения Совета депутатов</t>
  </si>
  <si>
    <t>тыс.руб.</t>
  </si>
  <si>
    <t>Итого за счет средств безвозмездных поступлений от др. бюджетов бюджетной системы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</si>
  <si>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</si>
  <si>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</si>
  <si>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>МОУ "Старопольская СОШ"</t>
  </si>
  <si>
    <t>Комитет образования</t>
  </si>
  <si>
    <t>Всего расходы бюджета муниципального образования Сланцевский муниц район</t>
  </si>
  <si>
    <t>826</t>
  </si>
  <si>
    <t>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</si>
  <si>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юридикции в Российской Федерации</t>
  </si>
  <si>
    <t>Единица измерения руб.</t>
  </si>
  <si>
    <t>Гл. администратор</t>
  </si>
  <si>
    <t>Наименование Гл. администратор</t>
  </si>
  <si>
    <t>821</t>
  </si>
  <si>
    <t>МДОУ "Сланцевский детский сад № 10"</t>
  </si>
  <si>
    <t>822</t>
  </si>
  <si>
    <t>823</t>
  </si>
  <si>
    <t>МДОУ "Сланцевский детский сад № 7"</t>
  </si>
  <si>
    <t>МОУ ДОД "Сланцевский ДДТ"</t>
  </si>
  <si>
    <t>827</t>
  </si>
  <si>
    <t>МОУ "Выскатская ООШ"</t>
  </si>
  <si>
    <t>829</t>
  </si>
  <si>
    <t>МОУ "Загривская СОШ"</t>
  </si>
  <si>
    <t>835</t>
  </si>
  <si>
    <t>МДОУ "Сланцевский детский сад № 2"</t>
  </si>
  <si>
    <t>836</t>
  </si>
  <si>
    <t>МДОУ "Сланцевский детский сад № 5"</t>
  </si>
  <si>
    <t>839</t>
  </si>
  <si>
    <t>МДОУ "Сланцевский детский сад № 15 "</t>
  </si>
  <si>
    <t>842</t>
  </si>
  <si>
    <t>МДОУ "Гостицкий детский сад № 20"</t>
  </si>
  <si>
    <t>849</t>
  </si>
  <si>
    <t>850</t>
  </si>
  <si>
    <t>МОУ "Овсищенская начальная шк-дет сад"</t>
  </si>
  <si>
    <t>851</t>
  </si>
  <si>
    <t>854</t>
  </si>
  <si>
    <t>855</t>
  </si>
  <si>
    <t>856</t>
  </si>
  <si>
    <t>867</t>
  </si>
  <si>
    <t>МДОУ "Сланцевский детский сад №4"</t>
  </si>
  <si>
    <t>870</t>
  </si>
  <si>
    <t/>
  </si>
  <si>
    <t xml:space="preserve">  Раздел 1004 "Охрана семьи и детства" -  Субвенции бюджетам муниципальных образований Ленинградской области на выплату единовременного пособия при всех формах устройства детей, лишенных родительского попечения, в семью</t>
  </si>
  <si>
    <t xml:space="preserve"> Раздел 0105 "Судебная система" - 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юридикции в Российской Федерации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</si>
  <si>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</si>
  <si>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</si>
  <si>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</si>
  <si>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</si>
  <si>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</si>
  <si>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</si>
  <si>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Укрепление материально-технической базы оздоровительных лагарей</t>
  </si>
  <si>
    <t>Организация отдыха и оздоровления детей и подростков, в том числе находящихся в трудной жизненной ситуации</t>
  </si>
  <si>
    <t>КЦСР</t>
  </si>
  <si>
    <t>Наименование КЦСР</t>
  </si>
  <si>
    <t>Доп. ФК</t>
  </si>
  <si>
    <t>Бюджетополучатель</t>
  </si>
  <si>
    <t>МОУ "Выскатская школа"</t>
  </si>
  <si>
    <t>МОУ "Загривская школа"</t>
  </si>
  <si>
    <t>МОУ "Новосельская школа"</t>
  </si>
  <si>
    <t>МОУ "Сланцевская школа N2"</t>
  </si>
  <si>
    <t>МОУ "Сланцевская школа N6"</t>
  </si>
  <si>
    <t>МОУ "Старопольская школа"</t>
  </si>
  <si>
    <t>04601S4410</t>
  </si>
  <si>
    <t>000</t>
  </si>
  <si>
    <t>Общий итог</t>
  </si>
  <si>
    <t>Доп. ЭК</t>
  </si>
  <si>
    <t>453</t>
  </si>
  <si>
    <t>04101S0490</t>
  </si>
  <si>
    <t>МОУ "Сланцевская школа N3"</t>
  </si>
  <si>
    <t>414</t>
  </si>
  <si>
    <t>МОУ "Сланцевская школа N1"</t>
  </si>
  <si>
    <t>04201S0510</t>
  </si>
  <si>
    <t>452</t>
  </si>
  <si>
    <t>432</t>
  </si>
  <si>
    <t>443</t>
  </si>
  <si>
    <t>Организация отдыха на базе казенных муниципальных учреждений, в том числе детей, находящихся в трудной жизненной ситуации</t>
  </si>
  <si>
    <t>Приложение 3 к пояснительной записке</t>
  </si>
  <si>
    <t>Перераспределение по бюджетополучателям зарезервированных при Комитете образования бюджетных ассигнований на реализацию комплекса мер по созданию условий для социализации детей в каникулярный период -                                                               организацию рабочих мест подростков</t>
  </si>
  <si>
    <t>0460180730</t>
  </si>
  <si>
    <t>Реализация комплекса мер по созданию условий для социализации детей в каникулярный период</t>
  </si>
  <si>
    <t>Комитет образования (зарезервир.ср-ва)</t>
  </si>
  <si>
    <t>Иные межбюджетные трансферты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</si>
  <si>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 Итого за счет налоговых и неналоговых доходов местного бюджета</t>
  </si>
  <si>
    <t xml:space="preserve"> Итого за счет доходов от оказания платных услуг и компенсации затрат государства, прочих неналоговых доходов (пожертвований)</t>
  </si>
  <si>
    <t xml:space="preserve"> 3.  Изменение источников финансирования дефицита бюджета в предлагаемом проекте решения по направлениям:    </t>
  </si>
  <si>
    <t>Всего источники финансирования дефицита бюджета муниципального образования Сланцевский муниципальный район</t>
  </si>
  <si>
    <t>Итого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</si>
  <si>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</si>
  <si>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 xml:space="preserve">Итого за счет остатка средств на счете бюджета на начало года </t>
  </si>
  <si>
    <t>Изменение остатков средств на счетах  по учету средств бюджета</t>
  </si>
  <si>
    <t>уменьшение прочих остатков</t>
  </si>
  <si>
    <t>МДОУ "Сланцевский детский сад N15"</t>
  </si>
  <si>
    <t>МУДО "Сланцевская ДХШ"</t>
  </si>
  <si>
    <t>Приложение 5 к пояснительной записке</t>
  </si>
  <si>
    <t>МУДО "Сланцевская ДМШ"</t>
  </si>
  <si>
    <t>МУДО "Сланцевская ДЮСШ"</t>
  </si>
  <si>
    <t>Приложение 6 к пояснительной записке</t>
  </si>
  <si>
    <t xml:space="preserve">  Раздел 0113 " Другие общегосударственные вопросы" -  Субвенция на осущ. гос.полномоч. в сфере архивного дела </t>
  </si>
  <si>
    <t xml:space="preserve"> Раздел 0113 " Другие общегосударственные вопросы" - 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</t>
  </si>
  <si>
    <t>Изменение кодов бюджетной классификации  для проведения первоочередных расходов:</t>
  </si>
  <si>
    <t>По видам расходов:</t>
  </si>
  <si>
    <t xml:space="preserve">  Вид расходов  240  "Иные закупки товаров, работ и услуг для государственных (муниципальных) нужд"</t>
  </si>
  <si>
    <t>По разделам, подразделам:</t>
  </si>
  <si>
    <t>Доп КР 003</t>
  </si>
  <si>
    <t>ВСЕГО:</t>
  </si>
  <si>
    <t>860</t>
  </si>
  <si>
    <t>Включение остатков доходов от предоставления платных услуг</t>
  </si>
  <si>
    <t>По целевым статьям :</t>
  </si>
  <si>
    <t xml:space="preserve"> Комитет образования  Раздел 0709  "Др.вопросы в обл образования"</t>
  </si>
  <si>
    <t xml:space="preserve">Комитет образования - Раздел 0702 "Общее образование" - субсидия на иные цели для бюдж учр: </t>
  </si>
  <si>
    <t>Субсидии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</si>
  <si>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</si>
  <si>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</t>
  </si>
  <si>
    <t xml:space="preserve"> Раздел 0113 " Другие общегосударственные вопросы" -  Субвенция на осущ. гос.полномоч. в сфере профилактики безнадзорности и правонаруш.несовершеннолетн.   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</si>
  <si>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</si>
  <si>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</si>
  <si>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Приложение 4 к пояснительной записке</t>
  </si>
  <si>
    <t>МОУ "Овсищенская НШ-ДС"</t>
  </si>
  <si>
    <t>МОУ "Сланцевская школа  № 1"</t>
  </si>
  <si>
    <t>МОУ "Сланцевская школа  № 6"</t>
  </si>
  <si>
    <t>МУДО "Сланцевский ДТ"</t>
  </si>
  <si>
    <t>Перераспределение по бюджетополучателям зарезервированных  бюджетных ассигнований при Комитете образования  на функционирование летних лагерей с дневным прибыванием на базе образовательных учреждений</t>
  </si>
  <si>
    <t>Наименование Доп. ЭК</t>
  </si>
  <si>
    <t>Итог</t>
  </si>
  <si>
    <t>МОУ "Сланцевская школа № 1"</t>
  </si>
  <si>
    <t>МОУ "Сланцевская школа № 2"</t>
  </si>
  <si>
    <t>МОУ "Сланцевская школа № 3"</t>
  </si>
  <si>
    <t>МОУ "Сланцевская школа № 6"</t>
  </si>
  <si>
    <t>445</t>
  </si>
  <si>
    <t>Укрепление материально-технической базы загородного оздоровительного лагеря</t>
  </si>
  <si>
    <t>МДОУ "Сланцевский детский сад № 3"</t>
  </si>
  <si>
    <t xml:space="preserve">Доходы от оказания платных услуг (работ): </t>
  </si>
  <si>
    <t>О внесении изменений и дополнений в решение Совета депутатов муниципального образования Сланцевский муниципальный район от 18.12.2019 №  38-рсд "О бюджете муниципального образования Сланцевский муниципальный район Ленинградской области на 2020 год и плановый период 2021 и 2022 годов"</t>
  </si>
  <si>
    <t>2021 год</t>
  </si>
  <si>
    <t>Увеличение ассигнований  за счет остатка на  бюджетном счете  на 01.01.2020 г. средств местного бюджета:</t>
  </si>
  <si>
    <t>О внесении изменений и дополнений в решение Совета депутатов муниципального образования Сланцевский муниципальный район от 18.12.2019 №  38-рсд "О бюджете муниципального образования Сланцевский муниципальный район Ленинградской области на 2020 год и плановый период 2010 и 2022 годов"</t>
  </si>
  <si>
    <t xml:space="preserve">  ПОЯСНИТЕЛЬНАЯ ЗАПИСКА  на 2021 и 2022  годы </t>
  </si>
  <si>
    <t>2022 год</t>
  </si>
  <si>
    <t>Приведение бюджетных ассигнований на 2020 г. в соответствие с уведомлениями профильных комитетов Правительства ЛО по сост на 01.01.2020 г. за счет средств МБТ:</t>
  </si>
  <si>
    <r>
      <t xml:space="preserve">Раздел 1102 "Массовый спорт" - </t>
    </r>
    <r>
      <rPr>
        <b/>
        <sz val="11"/>
        <rFont val="Times New Roman"/>
        <family val="1"/>
        <charset val="204"/>
      </rPr>
      <t>МКУ "ФОК "Сланцы"</t>
    </r>
    <r>
      <rPr>
        <sz val="11"/>
        <rFont val="Times New Roman"/>
        <family val="1"/>
        <charset val="204"/>
      </rPr>
      <t>-Субсидии бюджетам муниципальных образований на реализацию мероприятий по проведению капитального ремонта спортивных объектов (СК "Химик")(обл.бюдж.)</t>
    </r>
  </si>
  <si>
    <r>
      <t>Раздел 0409 "Дорожное хозяйство"</t>
    </r>
    <r>
      <rPr>
        <b/>
        <sz val="11"/>
        <rFont val="Times New Roman"/>
        <family val="1"/>
        <charset val="204"/>
      </rPr>
      <t xml:space="preserve"> -Администрация СМР-</t>
    </r>
    <r>
      <rPr>
        <sz val="11"/>
        <rFont val="Times New Roman"/>
        <family val="1"/>
        <charset val="204"/>
      </rPr>
      <t>Субсидия на ремонт и содержание автомобильных дорог местного значения" (обл. бюдж.)</t>
    </r>
  </si>
  <si>
    <r>
      <t xml:space="preserve"> Раздел 0412 " Другие вопросы в области национальной экономики" 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>- 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Лен. обл.</t>
    </r>
  </si>
  <si>
    <r>
      <t xml:space="preserve">Раздел 1004 "Охрана семьи и детства" </t>
    </r>
    <r>
      <rPr>
        <b/>
        <sz val="11"/>
        <rFont val="Times New Roman"/>
        <family val="1"/>
        <charset val="204"/>
      </rPr>
      <t>-Администрация СМР-</t>
    </r>
    <r>
      <rPr>
        <sz val="11"/>
        <rFont val="Times New Roman"/>
        <family val="1"/>
        <charset val="204"/>
      </rPr>
      <t xml:space="preserve"> Субвенции на предост. жил.помещ. детям-сиротам и детям, оставшимся без попеч. родителей, лицам из их числа по дог. найма спец.жил. помещ., в целях софинанс-я которых обл. бюд.ЛО доставляются из фед. бюдж. субсидии и иные межб.трансферты (фед. и обл. бюдж.)</t>
    </r>
  </si>
  <si>
    <r>
      <t xml:space="preserve"> Раздел 0412 " Другие вопросы в области национальной экономики" 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>- Субсидии в рамках МП поддержки и развития субъектов малого и среднего предпринимат. для софинансир мероприятий по поддержке субъектов малого предпринимат., действующих менее одного года, на организацию предпринимательской деятельности (обл.бюдж.)</t>
    </r>
  </si>
  <si>
    <t>Раздел 1006 "Другие вопросы в области социальной политики"- Иные межбюдж.трансферты на фин.помощь советам ветеранов войны, труда, Вооруж.Сил, правоохр.органов, и бывших малолетних узников фашист.лагерей (обл.бюдж.)</t>
  </si>
  <si>
    <t>Раздел 1003 "Социальное обеспечение населения" -Субвенции бюджетам  МО на осуществление передаваемых органам местного самоуправления отд. гос. полномочий Лен. обл. по обеспечению текущего ремонта жилых помещений, находящихся в собственности детей-сирот и детей, оставшихся без попечения родителей,  нахождения на воспитании в семье (обл.бюдж)</t>
  </si>
  <si>
    <r>
      <t>Раздел 0702 "Общее образование"</t>
    </r>
    <r>
      <rPr>
        <b/>
        <sz val="11"/>
        <rFont val="Times New Roman"/>
        <family val="1"/>
        <charset val="204"/>
      </rPr>
      <t xml:space="preserve"> - Комитет образования -</t>
    </r>
    <r>
      <rPr>
        <sz val="11"/>
        <rFont val="Times New Roman"/>
        <family val="1"/>
        <charset val="204"/>
      </rPr>
      <t>Субсидия на ГП ЛО "Современное образов в ЛО" - на укрепление матер-технической базы организаций общего образования (обл.бюдж)</t>
    </r>
  </si>
  <si>
    <r>
      <t>Раздел 0701 "Дошкольное образование" -</t>
    </r>
    <r>
      <rPr>
        <b/>
        <sz val="11"/>
        <rFont val="Times New Roman"/>
        <family val="1"/>
        <charset val="204"/>
      </rPr>
      <t xml:space="preserve"> Комитет образования - </t>
    </r>
    <r>
      <rPr>
        <sz val="11"/>
        <rFont val="Times New Roman"/>
        <family val="1"/>
        <charset val="204"/>
      </rPr>
      <t xml:space="preserve"> Субсидии на ГП ЛО "Современное образование в ЛО" - на укрепление материально-технической базы организаций дошкольного образования (обл.бюдж.)</t>
    </r>
  </si>
  <si>
    <r>
      <t xml:space="preserve">Раздел 0703 "Дополнительное образование" </t>
    </r>
    <r>
      <rPr>
        <b/>
        <sz val="11"/>
        <rFont val="Times New Roman"/>
        <family val="1"/>
        <charset val="204"/>
      </rPr>
      <t>- Комитет образования -</t>
    </r>
    <r>
      <rPr>
        <sz val="11"/>
        <rFont val="Times New Roman"/>
        <family val="1"/>
        <charset val="204"/>
      </rPr>
      <t>Субсидия на ГП ЛО "Современное образов в ЛО" - на укрепление матер-технической базы организаций дополнит образования (обл.бюдж)</t>
    </r>
  </si>
  <si>
    <r>
      <t xml:space="preserve">Раздел 0702 "Общее образование" </t>
    </r>
    <r>
      <rPr>
        <b/>
        <sz val="11"/>
        <rFont val="Times New Roman"/>
        <family val="1"/>
        <charset val="204"/>
      </rPr>
      <t>- Комитет образования -</t>
    </r>
    <r>
      <rPr>
        <sz val="11"/>
        <rFont val="Times New Roman"/>
        <family val="1"/>
        <charset val="204"/>
      </rPr>
      <t>Субсидии на организацию электронного и дистанционного обучения детей - инвалидов (обл.бюдж.)</t>
    </r>
  </si>
  <si>
    <t>Раздел 0705 "Профессиональная подготовка, переподготовка и повышение квалификации" - Комитет образования Субсидии на развитие кадрового потенциала системы дошкольного, общего и дополнительного образования (обл.бюдж.)</t>
  </si>
  <si>
    <r>
      <t>Раздел 0707 "Молодежная политика" -</t>
    </r>
    <r>
      <rPr>
        <b/>
        <sz val="11"/>
        <rFont val="Times New Roman"/>
        <family val="1"/>
        <charset val="204"/>
      </rPr>
      <t xml:space="preserve"> Комитет образования</t>
    </r>
    <r>
      <rPr>
        <sz val="11"/>
        <rFont val="Times New Roman"/>
        <family val="1"/>
        <charset val="204"/>
      </rPr>
      <t>-Субсидии на ГП "Современное образование в ЛО"- на организацию отдыха и оздоровления детей и подростков (обл.бюдж.)</t>
    </r>
  </si>
  <si>
    <r>
      <t xml:space="preserve">Раздел 0707 "Молодежная политика" - </t>
    </r>
    <r>
      <rPr>
        <b/>
        <sz val="11"/>
        <rFont val="Times New Roman"/>
        <family val="1"/>
        <charset val="204"/>
      </rPr>
      <t>Комитет образования-</t>
    </r>
    <r>
      <rPr>
        <sz val="11"/>
        <rFont val="Times New Roman"/>
        <family val="1"/>
        <charset val="204"/>
      </rPr>
      <t>Субсидии на ГП "Современное образование ЛО"- на организацию отдыха детей, находящихся в трудной жизненной ситуации, в каникулярное время (обл.бюдж.)</t>
    </r>
  </si>
  <si>
    <t xml:space="preserve">  Вид расходов  110 "Расходы на выплаты персоналу казенных учреждений" </t>
  </si>
  <si>
    <t xml:space="preserve"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
</t>
  </si>
  <si>
    <t>Субвенции бюджетам муниципальных образований Ленинградской области по выплате единовременного пособия при всех формах устройства детей, лишенных родительского попечения, в семью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</si>
  <si>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</si>
  <si>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>Субсидии бюджетам муниципальных образований Ленинградской области на укрепление материально-технической базы организаций общего образования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</si>
  <si>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</si>
  <si>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>Субсидии бюджетам муниципальных образований Ленинградской области на организацию отдыха детей, находящихся в трудной жизненной ситуации, в каникулярное время</t>
  </si>
  <si>
    <t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</si>
  <si>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</si>
  <si>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</si>
  <si>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организацию электронного и дистанционного обучения детей-инвалидов</t>
  </si>
  <si>
    <t>Субвенции бюджетам муниципальных образований Ленинградской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в целях софинансирования которых областному бюджету Ленинградской области предоставляются из федерального бюджета субсидии и иные межбюджетные трансферты</t>
  </si>
  <si>
    <t xml:space="preserve">Субсидии бюджетам муниципальных образований Ленинградской области на ремонт автомобильных дорог общего пользования местного значения, предоставляемые за счет средств дорожного фонда Ленинградской области  </t>
  </si>
  <si>
    <t>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</si>
  <si>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бюджетам муниципальных образований Ленинградской области на капитальный ремонт спортивных сооружений и стадионов</t>
  </si>
  <si>
    <t>Субсидии бюджетам муниципальных образований Ленинградской области на поддержку развития общественной инфраструктуры муниципального значения</t>
  </si>
  <si>
    <t xml:space="preserve">Иные межбюджетные трансферты на создание модельных муниципальных библиотек </t>
  </si>
  <si>
    <t>МУДO "Сланцевский ДТ"</t>
  </si>
  <si>
    <t>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</si>
  <si>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Ассигнования                   2020 год,  руб.</t>
  </si>
  <si>
    <t>442</t>
  </si>
  <si>
    <t>МУДО "Сланцевская ДТ</t>
  </si>
  <si>
    <t>444</t>
  </si>
  <si>
    <t>МУДО "Сланцевская ДХШ</t>
  </si>
  <si>
    <t>Организация отдыха на базе бюджетных муниципальных учреждений, в том числе детей, находящихся в трудной жизненной ситуации</t>
  </si>
  <si>
    <t>Укрепление материально-технической базы оздоровительных лагарей с дневным пребыванием детей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</si>
  <si>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</t>
  </si>
  <si>
    <t>КФСР</t>
  </si>
  <si>
    <t>КВР</t>
  </si>
  <si>
    <t>КОСГУ</t>
  </si>
  <si>
    <t>КВСР</t>
  </si>
  <si>
    <t>Доп. КР</t>
  </si>
  <si>
    <t>Код цели</t>
  </si>
  <si>
    <t>КВФО</t>
  </si>
  <si>
    <t>Ассигнования 2020 год, всего</t>
  </si>
  <si>
    <t>КП - расходы 1кв</t>
  </si>
  <si>
    <t>КП - расходы 2кв</t>
  </si>
  <si>
    <t>КП - расходы 3кв</t>
  </si>
  <si>
    <t>КП - расходы 4кв</t>
  </si>
  <si>
    <t>0701</t>
  </si>
  <si>
    <t>861</t>
  </si>
  <si>
    <t>810</t>
  </si>
  <si>
    <t>428</t>
  </si>
  <si>
    <t>1002</t>
  </si>
  <si>
    <t>1</t>
  </si>
  <si>
    <t>МДОУ "Сланцевский сад N2"</t>
  </si>
  <si>
    <t>244</t>
  </si>
  <si>
    <t>310</t>
  </si>
  <si>
    <t>МДОУ "Сланцевский сад N10"</t>
  </si>
  <si>
    <t>225</t>
  </si>
  <si>
    <t>0702</t>
  </si>
  <si>
    <t>634</t>
  </si>
  <si>
    <t>1004</t>
  </si>
  <si>
    <t>612</t>
  </si>
  <si>
    <t>241</t>
  </si>
  <si>
    <t>845</t>
  </si>
  <si>
    <t>828</t>
  </si>
  <si>
    <t>455</t>
  </si>
  <si>
    <t>847</t>
  </si>
  <si>
    <t>424</t>
  </si>
  <si>
    <t>04201S4700</t>
  </si>
  <si>
    <t>604</t>
  </si>
  <si>
    <t>417</t>
  </si>
  <si>
    <t>1080</t>
  </si>
  <si>
    <t>425</t>
  </si>
  <si>
    <t>0703</t>
  </si>
  <si>
    <t>04401S0570</t>
  </si>
  <si>
    <t>611</t>
  </si>
  <si>
    <t>1007</t>
  </si>
  <si>
    <t>0705</t>
  </si>
  <si>
    <t>04701S0840</t>
  </si>
  <si>
    <t>0</t>
  </si>
  <si>
    <t>846</t>
  </si>
  <si>
    <t>1008</t>
  </si>
  <si>
    <t>0707</t>
  </si>
  <si>
    <t>04601S0600</t>
  </si>
  <si>
    <t>676</t>
  </si>
  <si>
    <t>446</t>
  </si>
  <si>
    <t>1009</t>
  </si>
  <si>
    <t>МУДО " Дом творчества" СМР</t>
  </si>
  <si>
    <r>
      <t xml:space="preserve">Раздел 0705 "Профессиональная подготовка, переподготовка и повышение квалификации" </t>
    </r>
    <r>
      <rPr>
        <b/>
        <sz val="11"/>
        <rFont val="Times New Roman"/>
        <family val="1"/>
        <charset val="204"/>
      </rPr>
      <t/>
    </r>
  </si>
  <si>
    <t>341</t>
  </si>
  <si>
    <t>538</t>
  </si>
  <si>
    <t>Субвенция на осущ. отд.гос.полномочий в сфере административных правоотношений (-118,0 руб.)</t>
  </si>
  <si>
    <t>Субвенция на осущ. гос.полномоч. в сфере архивного дела (+4,00 руб.)</t>
  </si>
  <si>
    <r>
      <t>Субвенция</t>
    </r>
    <r>
      <rPr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 xml:space="preserve"> на осущ. отд. гос.полномочия ЛО по предост.жилых помещений детям-сиротам</t>
    </r>
  </si>
  <si>
    <t xml:space="preserve">Субв. На осущ.  гос.полномоч. составл. списков кандидатов в присяжные заседатели федеральных судов </t>
  </si>
  <si>
    <t>Субв.на осущ.гос.полномоч. в сфере государственной регистрации актов гражданского состояния</t>
  </si>
  <si>
    <t xml:space="preserve">Субвенция на осущ. гос.полномоч. в сфере профилактики безнадз. и правон.несовершеннолетн.( +17,0 руб.)    </t>
  </si>
  <si>
    <t>Субвенции на выплату единовр.пособия при всех формах устройства детей, лишен.род. попечения, в семью</t>
  </si>
  <si>
    <t>МБТ на фин.помощь советам ВВ, ВТ, ВС  ибывших малолетних узников фашист.лагерей  (+5,0 руб.)</t>
  </si>
  <si>
    <t>Субв.на питание обучающихся в ОО (распред.по учр.обр. в соот.с письм КО от 09.01.2020 № 10/01-11а (прил.3)</t>
  </si>
  <si>
    <t>КВД: 11301995050000, 11302995050000 кроме 862,868,11705050050002</t>
  </si>
  <si>
    <t>на  01.01.2020</t>
  </si>
  <si>
    <t xml:space="preserve">Остаток на 01.01.2019 </t>
  </si>
  <si>
    <t>Остаток на 01.01.2019, включенный в бюджет</t>
  </si>
  <si>
    <t>Зачисления           за 2019  год</t>
  </si>
  <si>
    <t>Расход по ЛС за 2019 год</t>
  </si>
  <si>
    <t>Остаток на  01.01.2020 по КР 003</t>
  </si>
  <si>
    <t>Остаток на  01.01.2020 по КР 002</t>
  </si>
  <si>
    <r>
      <t xml:space="preserve">Итого по ДКр. 003,002 Остаток на  01.01.2020 </t>
    </r>
    <r>
      <rPr>
        <b/>
        <sz val="6.5"/>
        <rFont val="MS Sans Serif"/>
        <family val="2"/>
        <charset val="204"/>
      </rPr>
      <t>для  включения в бюджет</t>
    </r>
  </si>
  <si>
    <t>Остаток на 01.01.2020</t>
  </si>
  <si>
    <r>
      <t xml:space="preserve">МДОУ "Сланцевский детский сад № 3" </t>
    </r>
    <r>
      <rPr>
        <b/>
        <sz val="12"/>
        <rFont val="Arial Narrow"/>
        <family val="2"/>
        <charset val="204"/>
      </rPr>
      <t xml:space="preserve">  *</t>
    </r>
  </si>
  <si>
    <t>МОУ "Новосельская ООШ"      *</t>
  </si>
  <si>
    <r>
      <t xml:space="preserve">МОУДОД "Сланцевская ДЮСШ" </t>
    </r>
    <r>
      <rPr>
        <sz val="12"/>
        <rFont val="Arial Narrow"/>
        <family val="2"/>
        <charset val="204"/>
      </rPr>
      <t>**</t>
    </r>
  </si>
  <si>
    <t>**</t>
  </si>
  <si>
    <t>МОУДОД "Сланцевск ДМШ"</t>
  </si>
  <si>
    <t>МОУДОД "Сланцевск ДХШ"</t>
  </si>
  <si>
    <r>
      <t xml:space="preserve">МКУ </t>
    </r>
    <r>
      <rPr>
        <sz val="10"/>
        <rFont val="Arial Narrow"/>
        <family val="2"/>
        <charset val="204"/>
      </rPr>
      <t>"ФОК"</t>
    </r>
  </si>
  <si>
    <r>
      <t xml:space="preserve">МУ </t>
    </r>
    <r>
      <rPr>
        <sz val="10"/>
        <rFont val="Arial Narrow"/>
        <family val="2"/>
        <charset val="204"/>
      </rPr>
      <t>"РВС"</t>
    </r>
  </si>
  <si>
    <t>871</t>
  </si>
  <si>
    <t>МКУК "СМЦРБ"</t>
  </si>
  <si>
    <t xml:space="preserve">в остатках </t>
  </si>
  <si>
    <t>Начальник БО</t>
  </si>
  <si>
    <t>Соботюк Е.В.</t>
  </si>
  <si>
    <t>Специалист. 1 кат. БО</t>
  </si>
  <si>
    <t>Герасимова Т.Т.</t>
  </si>
  <si>
    <t>Вед. Специалист БО</t>
  </si>
  <si>
    <t>Акимова В.Е.</t>
  </si>
  <si>
    <t>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</si>
  <si>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на организацию мониторинга деятельности субъектов малого и среднего предпринимательства ЛО</t>
  </si>
  <si>
    <t xml:space="preserve">на мероприятия по поддержке субъектов малого предпринимат., действующих менее одного года, на организацию предпринимательской деятельности </t>
  </si>
  <si>
    <r>
      <t xml:space="preserve">Раздел 0801"Культура" - </t>
    </r>
    <r>
      <rPr>
        <b/>
        <sz val="11"/>
        <rFont val="Times New Roman"/>
        <family val="1"/>
        <charset val="204"/>
      </rPr>
      <t>МКУК СМЦРБ:</t>
    </r>
  </si>
  <si>
    <r>
      <t>Раздел 0412 " Другие вопросы в области национальной экономики" 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>- Субсидии из бюдж. ЛО бюджетам муниципальных образований Ленинградской области:</t>
    </r>
  </si>
  <si>
    <t xml:space="preserve">Раздел 0707 "Молодежная политика" - на организацию отдыха детей, находящихся в трудной жизненной ситуации, в каникулярное время </t>
  </si>
  <si>
    <r>
      <t>Раздел 0702 "Общее образование"</t>
    </r>
    <r>
      <rPr>
        <b/>
        <i/>
        <sz val="9"/>
        <rFont val="Times New Roman"/>
        <family val="1"/>
        <charset val="204"/>
      </rPr>
      <t xml:space="preserve"> - </t>
    </r>
    <r>
      <rPr>
        <i/>
        <sz val="9"/>
        <rFont val="Times New Roman"/>
        <family val="1"/>
        <charset val="204"/>
      </rPr>
      <t xml:space="preserve">на укрепление МТБ организаций общего образования </t>
    </r>
  </si>
  <si>
    <t>МДОУ "Сланцевский сад N5"</t>
  </si>
  <si>
    <t>МДОУ "Сланцевский сад N7"</t>
  </si>
  <si>
    <t>07.01</t>
  </si>
  <si>
    <t>04.1.01.S4840</t>
  </si>
  <si>
    <t>2.4.4</t>
  </si>
  <si>
    <t>2.2.5</t>
  </si>
  <si>
    <t>630</t>
  </si>
  <si>
    <t>024</t>
  </si>
  <si>
    <t>1089</t>
  </si>
  <si>
    <t>023</t>
  </si>
  <si>
    <t>025</t>
  </si>
  <si>
    <t>07.02</t>
  </si>
  <si>
    <t>04.2.01.S4840</t>
  </si>
  <si>
    <t>6.1.2</t>
  </si>
  <si>
    <t>2.4.1</t>
  </si>
  <si>
    <t xml:space="preserve">Раздел 0701 "Дошкольное  образование" </t>
  </si>
  <si>
    <r>
      <t>Раздел 0702 "Общее образование"</t>
    </r>
    <r>
      <rPr>
        <b/>
        <i/>
        <sz val="9"/>
        <rFont val="Times New Roman"/>
        <family val="1"/>
        <charset val="204"/>
      </rPr>
      <t xml:space="preserve"> </t>
    </r>
  </si>
  <si>
    <r>
      <t>Раздел 0113 "Другие общегосударственные вопросы"-</t>
    </r>
    <r>
      <rPr>
        <b/>
        <i/>
        <sz val="10"/>
        <color theme="1"/>
        <rFont val="Times New Roman"/>
        <family val="1"/>
        <charset val="204"/>
      </rPr>
      <t>Администрация СМР</t>
    </r>
  </si>
  <si>
    <r>
      <t>Раздел 0707 "Молодежная политика" -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МКУК СМЦРБ:</t>
    </r>
  </si>
  <si>
    <r>
      <t>Раздел 1102 "Массовый спорт"</t>
    </r>
    <r>
      <rPr>
        <b/>
        <sz val="11"/>
        <rFont val="Times New Roman"/>
        <family val="1"/>
        <charset val="204"/>
      </rPr>
      <t xml:space="preserve"> -Администрация СМР-</t>
    </r>
    <r>
      <rPr>
        <sz val="11"/>
        <rFont val="Times New Roman"/>
        <family val="1"/>
        <charset val="204"/>
      </rPr>
      <t xml:space="preserve"> расходы за счет субсидий на реализацию мероприятий по строительству, проектированию и реконструкции спорт. залов и ФОК (ГП "Развит физ.культ и спорта в ЛО") - строительство ФОК(обл.бюдж.)</t>
    </r>
  </si>
  <si>
    <t xml:space="preserve">Грант за достижение наилучших значений показателей эффективности деятельности органов местного самоуправления муниципальных районов и городского округа (обл.бюдж.) </t>
  </si>
  <si>
    <t>руб.</t>
  </si>
  <si>
    <t>04101S2020</t>
  </si>
  <si>
    <t>04201S2020</t>
  </si>
  <si>
    <t xml:space="preserve">Сокращение БА  за счет получения дохода от оказания платных услуг, в связи с изменением типа учреждений доп.образования с казенных на  бюджетные </t>
  </si>
  <si>
    <t xml:space="preserve">Раздел 0701 "Дошкольное  образование" -  на укрепление МТБ организаций дошкольного образования </t>
  </si>
  <si>
    <r>
      <t xml:space="preserve">Раздел 0702 "Общее образование" </t>
    </r>
    <r>
      <rPr>
        <b/>
        <i/>
        <sz val="9"/>
        <rFont val="Times New Roman"/>
        <family val="1"/>
        <charset val="204"/>
      </rPr>
      <t xml:space="preserve">- </t>
    </r>
    <r>
      <rPr>
        <i/>
        <sz val="9"/>
        <rFont val="Times New Roman"/>
        <family val="1"/>
        <charset val="204"/>
      </rPr>
      <t>на организицию электрон. и дистанци.обучения детей - инвалидов</t>
    </r>
  </si>
  <si>
    <t xml:space="preserve">Раздел 0703 "Дополнительное образование" -  на укрепление МТБ организаций дополнит образования </t>
  </si>
  <si>
    <t xml:space="preserve">Раздел 0707 "Молодежная политика" - на организацию отдыха и оздоровления детей и подростков </t>
  </si>
  <si>
    <t>Расходы за счет иных МБТ на создание модельных муниципальных библиотек (фед.бюдж.)</t>
  </si>
  <si>
    <t>Расходы за счет МБТ Выскатского СП на осущ.отд. полн. ОМСУ по организ.библиотечного обслуживания населения (Постановление адм.МО СМР ЛО  от 28.12.2019 № 2129 -п)</t>
  </si>
  <si>
    <t>Расходы за счет субсидии бюджетам МО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ГП ЛО "Развитие культуры в ЛО" (обл.бюдж.)</t>
  </si>
  <si>
    <t>Комитет образования  - субсидии на муниципальное задание для бюдж учреждений</t>
  </si>
  <si>
    <t>МОУ "Овсищенская школа-детсад"</t>
  </si>
  <si>
    <t>МУДО " ДЮСШ"</t>
  </si>
  <si>
    <t>1065</t>
  </si>
  <si>
    <t>МДОУ Детсад № 3</t>
  </si>
  <si>
    <t>226</t>
  </si>
  <si>
    <t>110,240</t>
  </si>
  <si>
    <t>КВР 870 "Резервные средства"</t>
  </si>
  <si>
    <t xml:space="preserve">Комитет образования </t>
  </si>
  <si>
    <r>
      <t xml:space="preserve">1.4. Раздел 0707 "Молодежная политика"  -  перераспределени зарезервированных БА  при Комитете образования   на реализацию комплекса мер по созданию условий для социализации детей в каникулярный период (организацию рабочих мест подростков за счет </t>
    </r>
    <r>
      <rPr>
        <sz val="8"/>
        <rFont val="Times New Roman"/>
        <family val="1"/>
        <charset val="204"/>
      </rPr>
      <t>средств местного бюджета)</t>
    </r>
    <r>
      <rPr>
        <sz val="10"/>
        <rFont val="Times New Roman"/>
        <family val="1"/>
        <charset val="204"/>
      </rPr>
      <t>-</t>
    </r>
    <r>
      <rPr>
        <b/>
        <sz val="10"/>
        <rFont val="Times New Roman"/>
        <family val="1"/>
        <charset val="204"/>
      </rPr>
      <t/>
    </r>
  </si>
  <si>
    <t>распределение по образовательным организациям в приложение 3 к пояснит записке</t>
  </si>
  <si>
    <t>1.1.  Обеспечение участия в региональном этапе Всероссийской олимпиады школьников,  в соответствии с письмом ком. образов. от 29.01.2020 № 122/01-11:</t>
  </si>
  <si>
    <t xml:space="preserve">     МОУ "Сланцевская СОШ N 1" - 6,9 т.р.      </t>
  </si>
  <si>
    <t xml:space="preserve">     МОУ "Сланцевская СОШ N 2" - 0,7 т.р.      </t>
  </si>
  <si>
    <t xml:space="preserve">     МОУ "Сланцевская СОШ N 6" - 4,4 т.р.      </t>
  </si>
  <si>
    <t xml:space="preserve">КВР 612 субсидии на иные цели для БУ -" Дом творчества" </t>
  </si>
  <si>
    <t>МДОУ детсад № 5</t>
  </si>
  <si>
    <t>МДОУ Гостицкий детсад № 20</t>
  </si>
  <si>
    <t>МУДО Сланцевская ДХШ</t>
  </si>
  <si>
    <t>МУДО Сланцевская ДЮСШ</t>
  </si>
  <si>
    <t>МДОУ детсад № 10                                     2019 г.</t>
  </si>
  <si>
    <t>МДОУ детсад № 7                                       2020 г.</t>
  </si>
  <si>
    <t>Комитет образования,  КВР 870 "Резервные средства"</t>
  </si>
  <si>
    <r>
      <t xml:space="preserve">1.2. Раздел 0702 "Общее образование"  перераспред. зарезервиров. БА  при КО на проведение </t>
    </r>
    <r>
      <rPr>
        <sz val="10"/>
        <rFont val="Times New Roman"/>
        <family val="1"/>
        <charset val="204"/>
      </rPr>
      <t>работ по комплексному обследованию технич.состояния и разработку сметной документации для капитального ремонта здания детского сада МОУ "Сланцевская СОШ N 6", по адресу пр. Молодежный 15</t>
    </r>
  </si>
  <si>
    <t>Комитет образования -  КВР 612 "субсидии на иные цели" для БУ "МОУ "Сланцевская СОШ N 6"</t>
  </si>
  <si>
    <t xml:space="preserve">Раздел 0309 "Защита населения и территории от последствий чрезвычайных ситуаций природного и техногенного характера, гражданская оборона" </t>
  </si>
  <si>
    <t>Раздел 0104 "Функционирование Прав.РФ, высших исполнительных органов государственной власти субъектов РФ, местных администраций"</t>
  </si>
  <si>
    <t>МДОУ "Сланцевский детский сад N2"</t>
  </si>
  <si>
    <t>0410181140</t>
  </si>
  <si>
    <t>МДОУ "Сланцевский детский сад N3"</t>
  </si>
  <si>
    <t>МДОУ "Сланцевский детский сад N4"</t>
  </si>
  <si>
    <t>МДОУ "Сланцевский детский сад N5"</t>
  </si>
  <si>
    <t>МДОУ "Гостицкий детский сад N20"</t>
  </si>
  <si>
    <t>0420181160</t>
  </si>
  <si>
    <t>0810184300</t>
  </si>
  <si>
    <t>499</t>
  </si>
  <si>
    <t>0440181200</t>
  </si>
  <si>
    <t>0460181250</t>
  </si>
  <si>
    <t>ИТОГО</t>
  </si>
  <si>
    <t>МДОУ "Сланцевский сад N 7"</t>
  </si>
  <si>
    <t>МДОУ "Сланцевский сад N 5"</t>
  </si>
  <si>
    <t>МДОУ "Сланцевский сад N 4"</t>
  </si>
  <si>
    <t>МДОУ "Сланцевский сад N 2"</t>
  </si>
  <si>
    <t>МДОУ "Сланцевский сад N 10"</t>
  </si>
  <si>
    <t>Ассигнования                         2020 год,  руб.</t>
  </si>
  <si>
    <t>Расшифровка бюджетных ассигнований по образовательным организациям на обеспечение охраны образовательных учреждений (территорий) (заключение МК с 01.08.2020)</t>
  </si>
  <si>
    <t>Раздел 0709 "Другие вопросы в области образования"  -  дополнительные БА ОО на финансовое обеспечение сертификатов в связи с юбилейными датами:</t>
  </si>
  <si>
    <r>
      <t xml:space="preserve">Раздел 0801 "Культура"  - </t>
    </r>
    <r>
      <rPr>
        <b/>
        <sz val="11"/>
        <rFont val="Times New Roman"/>
        <family val="1"/>
        <charset val="204"/>
      </rPr>
      <t>МКУК "СМЦРБ"-</t>
    </r>
    <r>
      <rPr>
        <sz val="11"/>
        <rFont val="Times New Roman"/>
        <family val="1"/>
        <charset val="204"/>
      </rPr>
      <t xml:space="preserve"> дополнительные БА на финансовое обеспечение сертификата в связи с 70 летним юбилеем детской библиотеки</t>
    </r>
  </si>
  <si>
    <r>
      <t xml:space="preserve">Раздел 0703 "Дополнительное образование"  - Комитет образования субсидии на иные цели для </t>
    </r>
    <r>
      <rPr>
        <b/>
        <sz val="11"/>
        <rFont val="Times New Roman"/>
        <family val="1"/>
        <charset val="204"/>
      </rPr>
      <t>МУДО "ДМШ"-</t>
    </r>
    <r>
      <rPr>
        <sz val="11"/>
        <rFont val="Times New Roman"/>
        <family val="1"/>
        <charset val="204"/>
      </rPr>
      <t xml:space="preserve"> дополнительные  БА на проведение работ </t>
    </r>
    <r>
      <rPr>
        <b/>
        <sz val="11"/>
        <rFont val="Times New Roman"/>
        <family val="1"/>
        <charset val="204"/>
      </rPr>
      <t>по инженерно-техническому обследованию</t>
    </r>
    <r>
      <rPr>
        <sz val="11"/>
        <rFont val="Times New Roman"/>
        <family val="1"/>
        <charset val="204"/>
      </rPr>
      <t xml:space="preserve"> подвального помещения с целью </t>
    </r>
    <r>
      <rPr>
        <b/>
        <sz val="11"/>
        <rFont val="Times New Roman"/>
        <family val="1"/>
        <charset val="204"/>
      </rPr>
      <t>капитального ремонта</t>
    </r>
    <r>
      <rPr>
        <sz val="11"/>
        <rFont val="Times New Roman"/>
        <family val="1"/>
        <charset val="204"/>
      </rPr>
      <t xml:space="preserve"> в здании школы</t>
    </r>
  </si>
  <si>
    <r>
      <t>Разделы 0701"Дошкольное образование", 0702 "Общее образование", 0703 "Доп.образование", 0801"Культура", "1101 "Физическая культура" -  неиспользованные остатки на начало года поступивщих от предоставления платных услуг казенными учреждениями  по итогам годового отчета за 2019 год</t>
    </r>
    <r>
      <rPr>
        <sz val="12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(Прил.8 к поясн.записке)</t>
    </r>
  </si>
  <si>
    <t>Раздел 1102 "Массовый спорт"</t>
  </si>
  <si>
    <r>
      <rPr>
        <b/>
        <sz val="11"/>
        <rFont val="Times New Roman"/>
        <family val="1"/>
        <charset val="204"/>
      </rPr>
      <t>Раздел 0309</t>
    </r>
    <r>
      <rPr>
        <sz val="11"/>
        <rFont val="Times New Roman"/>
        <family val="1"/>
        <charset val="204"/>
      </rPr>
      <t xml:space="preserve"> "Защита населения и территории от последствий чрезвычайных ситуаций природного и техногенного характера, гражданская оборона" - 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 xml:space="preserve"> - уточнение КБК и дополнительные БА на обучение специалистов администрации входящих в состав КЧС и ПБ, эвакуационной комиссии, комиссии ПУФ </t>
    </r>
  </si>
  <si>
    <r>
      <t xml:space="preserve"> Администрация -</t>
    </r>
    <r>
      <rPr>
        <sz val="11"/>
        <rFont val="Times New Roman"/>
        <family val="1"/>
        <charset val="204"/>
      </rPr>
      <t xml:space="preserve"> дополнительные БА:</t>
    </r>
  </si>
  <si>
    <r>
      <t xml:space="preserve">Раздел 0113 "Другие общегосударственные вопросы" -  </t>
    </r>
    <r>
      <rPr>
        <sz val="9"/>
        <rFont val="Times New Roman"/>
        <family val="1"/>
        <charset val="204"/>
      </rPr>
      <t>для заключения МК на тех.обслуживание ОПТС (ЗАГС)</t>
    </r>
  </si>
  <si>
    <r>
      <t xml:space="preserve">Раздел 0104 "Функционирование Прав.РФ, высш.исполнит.органов государственной власти субъектов РФ, </t>
    </r>
    <r>
      <rPr>
        <i/>
        <sz val="10"/>
        <rFont val="Times New Roman"/>
        <family val="1"/>
        <charset val="204"/>
      </rPr>
      <t>местных администраций"</t>
    </r>
    <r>
      <rPr>
        <sz val="11"/>
        <rFont val="Times New Roman"/>
        <family val="1"/>
        <charset val="204"/>
      </rPr>
      <t>- для заключения МК на тех.обслуживание ОПТС (Почтовый 3) и оплату земельного налога</t>
    </r>
  </si>
  <si>
    <t>Раздел 0111 "Резервные фонды"</t>
  </si>
  <si>
    <r>
      <t xml:space="preserve">Раздел 1102 "Массовый спорт" </t>
    </r>
    <r>
      <rPr>
        <i/>
        <sz val="11"/>
        <rFont val="Times New Roman"/>
        <family val="1"/>
        <charset val="204"/>
      </rPr>
      <t xml:space="preserve"> - для заключения МК на электроэнергию и расходы по оплате э/э</t>
    </r>
  </si>
  <si>
    <r>
      <t xml:space="preserve">Раздел 0104 "Функционирование Прав.РФ, высших исполнительных органов государственной власти субъектов РФ, местных администраций"  - </t>
    </r>
    <r>
      <rPr>
        <i/>
        <sz val="11"/>
        <rFont val="Times New Roman"/>
        <family val="1"/>
        <charset val="204"/>
      </rPr>
      <t>уточнение КБК для заключения МК на электроэнергию</t>
    </r>
  </si>
  <si>
    <r>
      <t xml:space="preserve">Раздел 0707 "Молодежная политика"  - </t>
    </r>
    <r>
      <rPr>
        <b/>
        <sz val="11"/>
        <rFont val="Times New Roman"/>
        <family val="1"/>
        <charset val="204"/>
      </rPr>
      <t>МКУК "СМЦРБ"-</t>
    </r>
    <r>
      <rPr>
        <sz val="11"/>
        <rFont val="Times New Roman"/>
        <family val="1"/>
        <charset val="204"/>
      </rPr>
      <t xml:space="preserve"> дополнительные БА на содержание молодежного коворкинг-центра</t>
    </r>
  </si>
  <si>
    <r>
      <t xml:space="preserve">1.2. Раздел 0702 "Общее образование"  - Комитет образования - субсидии на иные цели для </t>
    </r>
    <r>
      <rPr>
        <b/>
        <sz val="11"/>
        <rFont val="Times New Roman"/>
        <family val="1"/>
        <charset val="204"/>
      </rPr>
      <t>МОУ Сланцевская СОШ № 3</t>
    </r>
    <r>
      <rPr>
        <sz val="11"/>
        <rFont val="Times New Roman"/>
        <family val="1"/>
        <charset val="204"/>
      </rPr>
      <t xml:space="preserve"> - дополнительные БА  на софинансирование по реновации здания Кирова 11 (на 2020 год изменился %  (2 017,3 т.р.)), сопутствующие работы по реновации -  строительный контроль, надзор (403,8 т.р.), подключение доп. мощности по электроснабжению здания после реновации (3 450,6 т.р.)</t>
    </r>
  </si>
  <si>
    <r>
      <t xml:space="preserve">Раздел 0703 "Дополнительное образование"  - Комитет образования  субсидии на иные цели для </t>
    </r>
    <r>
      <rPr>
        <b/>
        <sz val="11"/>
        <rFont val="Times New Roman"/>
        <family val="1"/>
        <charset val="204"/>
      </rPr>
      <t>МУДО "Сланцевский ДТ"</t>
    </r>
    <r>
      <rPr>
        <sz val="11"/>
        <rFont val="Times New Roman"/>
        <family val="1"/>
        <charset val="204"/>
      </rPr>
      <t xml:space="preserve"> - дополнительные БА на ремонт помещений (на 3 ем этаже д.16 по ул. Кирова), предназначенных для организации деятельности в области компьютерных технологий </t>
    </r>
  </si>
  <si>
    <r>
      <t>Увеличиваются БА на сумму неиспользованных в 2019 году бюдж ассигнований дорожного фонда</t>
    </r>
    <r>
      <rPr>
        <sz val="9"/>
        <rFont val="Times New Roman"/>
        <family val="1"/>
        <charset val="204"/>
      </rPr>
      <t xml:space="preserve"> (п. 3.3. Порядка формиров и использ БА муниц дорож фонда МО Сланцевский муниципальный район ЛО, утв.РСД от 25.10.2017 № 369-рсд, в соотв п.5  ст.179.4 БК РФ)</t>
    </r>
  </si>
  <si>
    <t>На софинансирование работ по ремонту покрытия дороги общего пользования - подъезд к деревне Луг</t>
  </si>
  <si>
    <r>
      <rPr>
        <b/>
        <sz val="11"/>
        <rFont val="Times New Roman"/>
        <family val="1"/>
        <charset val="204"/>
      </rPr>
      <t>Раздел 1101</t>
    </r>
    <r>
      <rPr>
        <sz val="11"/>
        <rFont val="Times New Roman"/>
        <family val="1"/>
        <charset val="204"/>
      </rPr>
      <t xml:space="preserve"> "Физическая культура"  - </t>
    </r>
    <r>
      <rPr>
        <b/>
        <sz val="11"/>
        <rFont val="Times New Roman"/>
        <family val="1"/>
        <charset val="204"/>
      </rPr>
      <t>МКУ "ФОК "Сланцы"-</t>
    </r>
    <r>
      <rPr>
        <sz val="11"/>
        <rFont val="Times New Roman"/>
        <family val="1"/>
        <charset val="204"/>
      </rPr>
      <t xml:space="preserve"> Добавляются БА для заключения МК на охрану стадиона "Шахтер"</t>
    </r>
  </si>
  <si>
    <r>
      <t xml:space="preserve">Раздел 1403 "Прочие межбюджетные трансферты общего характера"- </t>
    </r>
    <r>
      <rPr>
        <b/>
        <sz val="11"/>
        <rFont val="Times New Roman"/>
        <family val="1"/>
        <charset val="204"/>
      </rPr>
      <t>Комитет Финансов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МБТ -</t>
    </r>
    <r>
      <rPr>
        <sz val="11"/>
        <rFont val="Times New Roman"/>
        <family val="1"/>
        <charset val="204"/>
      </rPr>
      <t xml:space="preserve"> распределение БА  поселениям для финансирования расходов по решению вопросов местного значения </t>
    </r>
    <r>
      <rPr>
        <i/>
        <u/>
        <sz val="9"/>
        <rFont val="Times New Roman"/>
        <family val="1"/>
        <charset val="204"/>
      </rPr>
      <t>в связи с фактическим поступлением за  декабрь 2019 г. в</t>
    </r>
    <r>
      <rPr>
        <i/>
        <sz val="9"/>
        <rFont val="Times New Roman"/>
        <family val="1"/>
        <charset val="204"/>
      </rPr>
      <t xml:space="preserve"> бюджет СМР средств  от передачи в аренду земельных участков, гос.собственность на которые не разграничена и которые расположены в границах сельских поселений</t>
    </r>
  </si>
  <si>
    <r>
      <rPr>
        <b/>
        <sz val="11"/>
        <rFont val="Times New Roman"/>
        <family val="1"/>
        <charset val="204"/>
      </rPr>
      <t>Раздел 0801</t>
    </r>
    <r>
      <rPr>
        <sz val="11"/>
        <rFont val="Times New Roman"/>
        <family val="1"/>
        <charset val="204"/>
      </rPr>
      <t xml:space="preserve"> "Культура"  - </t>
    </r>
    <r>
      <rPr>
        <b/>
        <sz val="11"/>
        <rFont val="Times New Roman"/>
        <family val="1"/>
        <charset val="204"/>
      </rPr>
      <t xml:space="preserve">Администрация </t>
    </r>
    <r>
      <rPr>
        <sz val="11"/>
        <rFont val="Times New Roman"/>
        <family val="1"/>
        <charset val="204"/>
      </rPr>
      <t>СМР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дополнительные БА по на проведение мероприятий, посвященных 75 летию Победы в ВОВ (поздравительные открытки и конверты)</t>
    </r>
  </si>
  <si>
    <r>
      <rPr>
        <b/>
        <sz val="11"/>
        <rFont val="Times New Roman"/>
        <family val="1"/>
        <charset val="204"/>
      </rPr>
      <t>Раздел 1102</t>
    </r>
    <r>
      <rPr>
        <sz val="11"/>
        <rFont val="Times New Roman"/>
        <family val="1"/>
        <charset val="204"/>
      </rPr>
      <t xml:space="preserve"> "Массовый спорт"  - </t>
    </r>
    <r>
      <rPr>
        <b/>
        <sz val="11"/>
        <rFont val="Times New Roman"/>
        <family val="1"/>
        <charset val="204"/>
      </rPr>
      <t>Администрация</t>
    </r>
    <r>
      <rPr>
        <sz val="11"/>
        <rFont val="Times New Roman"/>
        <family val="1"/>
        <charset val="204"/>
      </rPr>
      <t xml:space="preserve"> СМР - дополнительные БА на строительство объекта  «Физкультурно-оздоровительного комплекса на территории спортивной площадки школы № 3 и спортивная площадка на месте незавершенного строительством объекта «Бассейн при школе № 12 в г. Сланцы, ул. Грибоедова, д.19а»</t>
    </r>
  </si>
  <si>
    <r>
      <rPr>
        <sz val="11"/>
        <rFont val="Times New Roman"/>
        <family val="1"/>
        <charset val="204"/>
      </rPr>
      <t xml:space="preserve"> Раздел 0409 "Дорожное хозяйство"</t>
    </r>
    <r>
      <rPr>
        <b/>
        <sz val="11"/>
        <rFont val="Times New Roman"/>
        <family val="1"/>
        <charset val="204"/>
      </rPr>
      <t xml:space="preserve"> - Администрация СМР-</t>
    </r>
    <r>
      <rPr>
        <sz val="11"/>
        <rFont val="Times New Roman"/>
        <family val="1"/>
        <charset val="204"/>
      </rPr>
      <t xml:space="preserve"> дополнительные БА:</t>
    </r>
  </si>
  <si>
    <r>
      <t xml:space="preserve"> Раздел 0412</t>
    </r>
    <r>
      <rPr>
        <sz val="11"/>
        <rFont val="Times New Roman"/>
        <family val="1"/>
        <charset val="204"/>
      </rPr>
      <t xml:space="preserve"> "Другие вопросы в области национальной экономики"</t>
    </r>
    <r>
      <rPr>
        <b/>
        <sz val="11"/>
        <rFont val="Times New Roman"/>
        <family val="1"/>
        <charset val="204"/>
      </rPr>
      <t xml:space="preserve"> - Администрация СМР-</t>
    </r>
    <r>
      <rPr>
        <sz val="11"/>
        <rFont val="Times New Roman"/>
        <family val="1"/>
        <charset val="204"/>
      </rPr>
      <t xml:space="preserve"> дополнительные БА на разработку комплексной схемы организации дорожного движения Сланцевского муниципального района</t>
    </r>
  </si>
  <si>
    <t xml:space="preserve"> На проведение экспертизы проектно-сметной документации и лабараторных исследований по ремонту покрытия дороги общего пользования - подъезд к деревне Луг</t>
  </si>
  <si>
    <t>Вид расходов 630 "Субсидии некоммерческим организациям (за исключением государственных (муниципальных) учреждений)"</t>
  </si>
  <si>
    <r>
      <t xml:space="preserve">Администрация СМР - </t>
    </r>
    <r>
      <rPr>
        <sz val="10"/>
        <rFont val="Times New Roman"/>
        <family val="1"/>
        <charset val="204"/>
      </rPr>
      <t xml:space="preserve"> Расходы на осуществление отдельных государственных полномочий ЛО в сфере обращения с безнадзорными животными в рамках обеспечения деятельности администрации муниципального образования и ее структурных подразделений</t>
    </r>
  </si>
  <si>
    <t>Раздел 0113 "Другие общегосударственные вопросы"</t>
  </si>
  <si>
    <t>Раздел 0503 "Благоустройство"</t>
  </si>
  <si>
    <t xml:space="preserve"> Вид расходов  240  "Иные закупки товаров, работ и услуг для государственных (муниципальных) нужд"</t>
  </si>
  <si>
    <t xml:space="preserve">  Вид расходов  120 "Расходы на выплаты персоналу государственных (муниципальных) органов"</t>
  </si>
  <si>
    <r>
      <rPr>
        <sz val="10"/>
        <rFont val="Times New Roman"/>
        <family val="1"/>
        <charset val="204"/>
      </rPr>
      <t>Раздел 0113 "Другие общегосударственные вопросы"</t>
    </r>
    <r>
      <rPr>
        <b/>
        <sz val="10"/>
        <rFont val="Times New Roman"/>
        <family val="1"/>
        <charset val="204"/>
      </rPr>
      <t xml:space="preserve">- Администрация СМР - </t>
    </r>
    <r>
      <rPr>
        <sz val="10"/>
        <rFont val="Times New Roman"/>
        <family val="1"/>
        <charset val="204"/>
      </rPr>
      <t xml:space="preserve"> Расходы на осуществление отдельных государственных полномочий ЛО в сфере обращения</t>
    </r>
    <r>
      <rPr>
        <b/>
        <sz val="10"/>
        <rFont val="Times New Roman"/>
        <family val="1"/>
        <charset val="204"/>
      </rPr>
      <t xml:space="preserve"> с безнадзорными животными </t>
    </r>
    <r>
      <rPr>
        <sz val="10"/>
        <rFont val="Times New Roman"/>
        <family val="1"/>
        <charset val="204"/>
      </rPr>
      <t>в рамках обеспечения деятельности администрации муниципального образования и ее структурных подразделений</t>
    </r>
  </si>
  <si>
    <r>
      <rPr>
        <sz val="10"/>
        <rFont val="Times New Roman"/>
        <family val="1"/>
        <charset val="204"/>
      </rPr>
      <t>Раздел 0412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"Другие вопросы в области национальной экономики" </t>
    </r>
    <r>
      <rPr>
        <b/>
        <sz val="10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 xml:space="preserve"> -уточнение КБК по мероприятию "Организация участия в областных (районных) рейтинговых конкурсах, выставках, ярмарках и семинарах..."   в рамках </t>
    </r>
    <r>
      <rPr>
        <b/>
        <u/>
        <sz val="11"/>
        <rFont val="Times New Roman"/>
        <family val="1"/>
        <charset val="204"/>
      </rPr>
      <t xml:space="preserve">МП "Стимулирование экономической активности </t>
    </r>
    <r>
      <rPr>
        <sz val="11"/>
        <rFont val="Times New Roman"/>
        <family val="1"/>
        <charset val="204"/>
      </rPr>
      <t xml:space="preserve"> Сланцевского МР ЛО" </t>
    </r>
  </si>
  <si>
    <r>
      <t xml:space="preserve">Раздел 0702 "Общее образование"- Комитет образования  - </t>
    </r>
    <r>
      <rPr>
        <sz val="10"/>
        <rFont val="Times New Roman"/>
        <family val="1"/>
        <charset val="204"/>
      </rPr>
      <t xml:space="preserve">субсидия на иные цели для бюдж учр, в целях софинансирования мероприятий на внедрение целевой модели цифровой образовательной среды в МОУ "СОШ № 1",  МОУ "СОШ № 3": </t>
    </r>
  </si>
  <si>
    <r>
      <rPr>
        <b/>
        <i/>
        <sz val="9"/>
        <rFont val="Times New Roman"/>
        <family val="1"/>
        <charset val="204"/>
      </rPr>
      <t>КЦСР 042Е181160</t>
    </r>
    <r>
      <rPr>
        <i/>
        <sz val="9"/>
        <rFont val="Times New Roman"/>
        <family val="1"/>
        <charset val="204"/>
      </rPr>
      <t xml:space="preserve"> "Обновление содержания общего образования, создание современной образовательной среды"</t>
    </r>
  </si>
  <si>
    <r>
      <rPr>
        <b/>
        <i/>
        <sz val="9"/>
        <rFont val="Times New Roman"/>
        <family val="1"/>
        <charset val="204"/>
      </rPr>
      <t>КЦСР 042Е452100</t>
    </r>
    <r>
      <rPr>
        <i/>
        <sz val="9"/>
        <rFont val="Times New Roman"/>
        <family val="1"/>
        <charset val="204"/>
      </rPr>
      <t xml:space="preserve"> "Внедрение целевой модели цифровой образовательной среды в общеобразовательных организациях"</t>
    </r>
  </si>
  <si>
    <t>Приложение 1 пояснительной записке</t>
  </si>
  <si>
    <t>Приложение 2 к пояснительной записке</t>
  </si>
  <si>
    <t xml:space="preserve">Уточнение КЦСР и сумм софинансирования мероприятий по поддержке развития общественной инфраструктуры муниципального значения в разбивке по образовательным организациям  </t>
  </si>
  <si>
    <t>04101S4840</t>
  </si>
  <si>
    <t>04201S4840</t>
  </si>
  <si>
    <t>МОУ СОШ № 6</t>
  </si>
  <si>
    <t>04101S2020  "Развитие инфраструктуры организаций дошкольного образования"</t>
  </si>
  <si>
    <t>04101S4840  "Развитие инфраструктуры организаций дошкольного образования"</t>
  </si>
  <si>
    <t>04201S2020 "Развитие инфраструктуры организаций общего образования"</t>
  </si>
  <si>
    <t>04201S4840 "Развитие инфраструктуры организаций общего образования"</t>
  </si>
  <si>
    <r>
      <t>Раздел 1403 "Прочие межбюджетные трансферты общего характера"-</t>
    </r>
    <r>
      <rPr>
        <b/>
        <sz val="11"/>
        <rFont val="Times New Roman"/>
        <family val="1"/>
        <charset val="204"/>
      </rPr>
      <t xml:space="preserve">Комитет финансов </t>
    </r>
    <r>
      <rPr>
        <sz val="11"/>
        <rFont val="Times New Roman"/>
        <family val="1"/>
        <charset val="204"/>
      </rPr>
      <t>- Иные МБТ Сланцевскому ГП на поддержку МО ЛО по развитию общественной инфраструктуры муниципального значения в ЛО (обл. бюдж.)</t>
    </r>
  </si>
  <si>
    <r>
      <t>Распределение расходов за счет субсидий  на ГП ЛО "Современное образование в ЛО",  по бюджетополучателям в соотв с пост администр.СМР от 29.01.2020 № 113-п (прил.1), письмом КО СМР от 23.01.2020 93/01-11</t>
    </r>
    <r>
      <rPr>
        <sz val="12"/>
        <rFont val="Times New Roman"/>
        <family val="1"/>
        <charset val="204"/>
      </rPr>
      <t>, в т.ч.:</t>
    </r>
  </si>
  <si>
    <t xml:space="preserve">Расходы за счет субсиди ЛО на поддержку развития общественной инфраструктуры муниципального значения (распределение по образовательным организациям  прил. 2) </t>
  </si>
  <si>
    <r>
      <t xml:space="preserve">Раздел 1102 "Массовый спорт" - </t>
    </r>
    <r>
      <rPr>
        <b/>
        <sz val="11"/>
        <rFont val="Times New Roman"/>
        <family val="1"/>
        <charset val="204"/>
      </rPr>
      <t>МКУ "ФОК "Сланцы"</t>
    </r>
    <r>
      <rPr>
        <sz val="11"/>
        <rFont val="Times New Roman"/>
        <family val="1"/>
        <charset val="204"/>
      </rPr>
      <t>-Субсидии бюджетам муниципальных образований на реализацию мероприятий по проведению капитального ремонта спортивных объектов (СК "Химик")- обл.бюдж.</t>
    </r>
  </si>
  <si>
    <r>
      <t xml:space="preserve">1.3. Раздел 0707 "Молодежная политика"  - Комитет образования - перераспределени зарезервированных БА  при Комитете образования  на организацию отдыха детей, находящихся в трудной жизненной ситуации, в каникулярное время </t>
    </r>
    <r>
      <rPr>
        <sz val="8"/>
        <rFont val="Times New Roman"/>
        <family val="1"/>
        <charset val="204"/>
      </rPr>
      <t>(ср-ва местного бюдж на софинансирование расходов ГП "Современное образование ЛО")</t>
    </r>
  </si>
  <si>
    <r>
      <t xml:space="preserve"> ОСТАТКИ ПО ПЛАТНЫМ УСЛУГАМ на  </t>
    </r>
    <r>
      <rPr>
        <b/>
        <u/>
        <sz val="10"/>
        <rFont val="MS Sans Serif"/>
        <family val="2"/>
        <charset val="204"/>
      </rPr>
      <t xml:space="preserve"> 01.01.2020</t>
    </r>
  </si>
  <si>
    <r>
      <t xml:space="preserve">Доп КР 002 </t>
    </r>
    <r>
      <rPr>
        <b/>
        <sz val="6.5"/>
        <rFont val="MS Sans Serif"/>
        <family val="2"/>
        <charset val="204"/>
      </rPr>
      <t>(при перерасходе ср-в "-")</t>
    </r>
  </si>
  <si>
    <t xml:space="preserve">     В результате внесенных изменений дефицит увеличится на 71 527,4 тыс.руб. за счет остатков средств на счетах по учету средств местного бюджета и составит  91 122,1 тыс.руб. или  33,8 %.  </t>
  </si>
  <si>
    <r>
      <t xml:space="preserve">Разделы </t>
    </r>
    <r>
      <rPr>
        <b/>
        <sz val="10"/>
        <rFont val="Times New Roman"/>
        <family val="1"/>
        <charset val="204"/>
      </rPr>
      <t>0701 "Дошкольное  образование" , 0702 "Общее образование"</t>
    </r>
    <r>
      <rPr>
        <sz val="10"/>
        <rFont val="Times New Roman"/>
        <family val="1"/>
        <charset val="204"/>
      </rPr>
      <t xml:space="preserve">  - уточнение КБК и сумм  софинансирования мероприятий за счет средств местного бюджета на поддержку развития общественной инфраструктуры муниципального значения (распределение по образовательным организациям  прил.  5) </t>
    </r>
  </si>
  <si>
    <t>Приложение 7 к пояснительной записке</t>
  </si>
  <si>
    <r>
      <t xml:space="preserve">Увеличение ассигнований  </t>
    </r>
    <r>
      <rPr>
        <b/>
        <sz val="12"/>
        <rFont val="Times New Roman"/>
        <family val="1"/>
        <charset val="204"/>
      </rPr>
      <t>за счет остатка</t>
    </r>
    <r>
      <rPr>
        <sz val="12"/>
        <rFont val="Times New Roman"/>
        <family val="1"/>
        <charset val="204"/>
      </rPr>
      <t xml:space="preserve"> на  бюджетном счете  СМР на 01.01.2020 г. за счет средств безвозмездных перечислений из бюджетов бюджетной системы:</t>
    </r>
  </si>
  <si>
    <r>
      <t xml:space="preserve">Разделы 0701"Дошкольное образование", 0702 "Общее образование", 0703 "Доп.образование",  0707 "Молодежная политика"   - дополнительные БА  </t>
    </r>
    <r>
      <rPr>
        <b/>
        <sz val="11"/>
        <rFont val="Times New Roman"/>
        <family val="1"/>
        <charset val="204"/>
      </rPr>
      <t>на подготовку образовательных организаций к новому 2020-2021 учебному году</t>
    </r>
    <r>
      <rPr>
        <sz val="11"/>
        <rFont val="Times New Roman"/>
        <family val="1"/>
        <charset val="204"/>
      </rPr>
      <t xml:space="preserve">, в том числе на выполнение требований пожарной безопасности, обеспечение антитеррористической безопасности, укрепление МТБ ОО в соответствии с требованиями Роспотребнадзора (средства местного бюджета) -  разбивка по бюджетополучателям в приложение 6 к пояснительной записке  </t>
    </r>
  </si>
  <si>
    <t>приложение 8 к пояснительной записке</t>
  </si>
  <si>
    <t xml:space="preserve">1.6. Раздел 0703 - "Дополнительное образование детей" - перераспределяются БА между бюджетополучателями, в связи с изменением типа учреждений доп.образования с казенных на  бюджетные </t>
  </si>
  <si>
    <t xml:space="preserve">от 26.02.2020       №  *** - рсд 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</si>
  <si>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</si>
  <si>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</si>
  <si>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 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</si>
  <si>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</t>
  </si>
  <si>
    <t>Раздел 1004 "Охрана семьи и детства" -Субвенция   на осуществление отдельных гос.полномочий ЛО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</si>
  <si>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Раздел 0113 " Другие общегосударственные вопросы"  -  Субвенция на осущ. отд.гос.полномочий в сфере административных правоотношений </t>
  </si>
  <si>
    <t>Раздел 1003 "Социальное обеспечение населения" -Субвенция на питание обучающихся в общеобразоват.организациях (обл.бюдж.)</t>
  </si>
  <si>
    <t xml:space="preserve">Сокращение БА за счет получения дохода от оказания платных услуг, в связи с изменением типа учреждений доп.образования с казенных на  бюджетные </t>
  </si>
  <si>
    <t xml:space="preserve">Итого за счет перераспределения по КБК расходов и за счет изменения остатка на бюджетном счете СМР </t>
  </si>
  <si>
    <t>распределение по образовательным организациям в приложении 4 к пояснит записке</t>
  </si>
  <si>
    <r>
      <rPr>
        <b/>
        <i/>
        <sz val="9"/>
        <rFont val="Times New Roman"/>
        <family val="1"/>
        <charset val="204"/>
      </rPr>
      <t xml:space="preserve">КЦСР 0230180750 </t>
    </r>
    <r>
      <rPr>
        <i/>
        <sz val="9"/>
        <rFont val="Times New Roman"/>
        <family val="1"/>
        <charset val="204"/>
      </rPr>
      <t>"Развитие спортивной инфраструктуры Сланцевского района"</t>
    </r>
  </si>
  <si>
    <r>
      <rPr>
        <b/>
        <i/>
        <sz val="9"/>
        <rFont val="Times New Roman"/>
        <family val="1"/>
        <charset val="204"/>
      </rPr>
      <t>КЦСР 0230100030</t>
    </r>
    <r>
      <rPr>
        <i/>
        <sz val="9"/>
        <rFont val="Times New Roman"/>
        <family val="1"/>
        <charset val="204"/>
      </rPr>
      <t xml:space="preserve"> "Обеспечение деятельности муниципальных казенных учреждений"</t>
    </r>
  </si>
  <si>
    <r>
      <t xml:space="preserve">Вносятся изменения в </t>
    </r>
    <r>
      <rPr>
        <b/>
        <sz val="11"/>
        <rFont val="Times New Roman"/>
        <family val="1"/>
        <charset val="204"/>
      </rPr>
      <t xml:space="preserve">МП "Развитие культуры спорта и молодежной политики на территории Сланцевского муниципального района" </t>
    </r>
    <r>
      <rPr>
        <sz val="11"/>
        <rFont val="Times New Roman"/>
        <family val="1"/>
        <charset val="204"/>
      </rPr>
      <t>уточняется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назначение утвержденных бюдж ассигнований,  наименования КБК (02.1.01.01550) и мероприятий в соответствии с  письмами сектора по культуре, спорту и молодежной политике </t>
    </r>
  </si>
  <si>
    <t xml:space="preserve">от 26.02.2020       № - рсд </t>
  </si>
  <si>
    <t>Выделяются из резервного фонда  Администрации СМР в соотв. с пост. Админ. от 07.02.2020           № 152-п  для проведения конкурсных процедур и заключения муниципальных контрактов по приобретению и монтажу технологического оборудования для объекта  «Строительство физкультурно-оздоровительного комплекса на территории спортивной площадки школы № 3 и спортивная площадка на месте незавершенного строительством объекта «Бассейн при школе         № 12 в г. Сланцы, ул. Грибоедова, д.19а»</t>
  </si>
  <si>
    <t>Исключение перерасхода по расходам за счет доходов от предоставления платных услуг</t>
  </si>
  <si>
    <t>увеличение прочих остатков</t>
  </si>
  <si>
    <t>На СД</t>
  </si>
  <si>
    <t>СПРАВОЧНО</t>
  </si>
  <si>
    <r>
      <t>Раздел 0409 "Дорожное хозяйство"</t>
    </r>
    <r>
      <rPr>
        <b/>
        <sz val="11"/>
        <rFont val="Times New Roman"/>
        <family val="1"/>
        <charset val="204"/>
      </rPr>
      <t xml:space="preserve"> -Администрация СМР</t>
    </r>
    <r>
      <rPr>
        <sz val="11"/>
        <rFont val="Times New Roman"/>
        <family val="1"/>
        <charset val="204"/>
      </rPr>
      <t>-субсидия на ремонт и содержание автомобильных дорог местного значения" (обл. бюдж.)</t>
    </r>
  </si>
  <si>
    <r>
      <t>Раздел 0412 " Другие вопросы в области национальной экономики" -</t>
    </r>
    <r>
      <rPr>
        <b/>
        <sz val="11"/>
        <rFont val="Times New Roman"/>
        <family val="1"/>
        <charset val="204"/>
      </rPr>
      <t>Администрация СМР</t>
    </r>
    <r>
      <rPr>
        <sz val="11"/>
        <rFont val="Times New Roman"/>
        <family val="1"/>
        <charset val="204"/>
      </rPr>
      <t>- субсидии из бюдж. ЛО бюджетам муниципальных образований Ленинградской области:</t>
    </r>
  </si>
  <si>
    <t xml:space="preserve">на мероприятия по поддержке субъектов малого предпринимательства, действующих менее одного года, на организацию предпринимательской деятельности </t>
  </si>
  <si>
    <r>
      <t xml:space="preserve">Раздел 0702 "Общее образование" </t>
    </r>
    <r>
      <rPr>
        <b/>
        <i/>
        <sz val="9"/>
        <rFont val="Times New Roman"/>
        <family val="1"/>
        <charset val="204"/>
      </rPr>
      <t xml:space="preserve">- </t>
    </r>
    <r>
      <rPr>
        <i/>
        <sz val="9"/>
        <rFont val="Times New Roman"/>
        <family val="1"/>
        <charset val="204"/>
      </rPr>
      <t>на организацию электрон. и дистанционного обучения детей - инвалидов</t>
    </r>
  </si>
  <si>
    <t xml:space="preserve">Расходы за счет субсидии ЛО на поддержку развития общественной инфраструктуры муниципального значения (распределение по образовательным организациям  прил. 2) </t>
  </si>
  <si>
    <t>Субвенции бюджетам муниципальных образований Ленинградской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</si>
  <si>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Вносятся изменения в </t>
    </r>
    <r>
      <rPr>
        <b/>
        <u/>
        <sz val="11"/>
        <rFont val="Times New Roman"/>
        <family val="1"/>
        <charset val="204"/>
      </rPr>
      <t xml:space="preserve">МП "Развитие образования" </t>
    </r>
    <r>
      <rPr>
        <sz val="11"/>
        <rFont val="Times New Roman"/>
        <family val="1"/>
        <charset val="204"/>
      </rPr>
      <t>МО Сланцевский МР ЛО в 2019-2024 годах" изменяется назначение утвержденных бюдж ассигнований, уточняются наименования мероприятий и вносятся изменения в ведомственную структуру - зарезервированные при Комитете образования БА распределяются по бюджетополучателям в соответствии с  письмами Комитета образования:</t>
    </r>
  </si>
  <si>
    <t>1.3. Раздел 0707 "Молодежная политика"  - Комитет образования - перераспределение зарезервированных БА  при Комитете образования  на организацию отдыха детей, находящихся в трудной жизненной ситуации, в каникулярное время (ср-ва местного бюдж на софинансирование расходов ГП "Современное образование ЛО")</t>
  </si>
  <si>
    <r>
      <t xml:space="preserve">1.4. Раздел 0707 "Молодежная политика"  -  перераспределение зарезервированных БА  при Комитете образования   на реализацию комплекса мер по созданию условий для социализации детей в каникулярный период (организацию рабочих мест подростков за счет </t>
    </r>
    <r>
      <rPr>
        <sz val="8"/>
        <rFont val="Times New Roman"/>
        <family val="1"/>
        <charset val="204"/>
      </rPr>
      <t>средств местного бюджета)</t>
    </r>
    <r>
      <rPr>
        <sz val="10"/>
        <rFont val="Times New Roman"/>
        <family val="1"/>
        <charset val="204"/>
      </rPr>
      <t>-</t>
    </r>
    <r>
      <rPr>
        <b/>
        <sz val="10"/>
        <rFont val="Times New Roman"/>
        <family val="1"/>
        <charset val="204"/>
      </rPr>
      <t/>
    </r>
  </si>
  <si>
    <r>
      <t>1.5. Перераспределение зарезервированных БА  при Комитете образования  для организации летних лагерей с дневным пребыванием на базе ОУ (средства местного бюджета)</t>
    </r>
    <r>
      <rPr>
        <sz val="8"/>
        <rFont val="Times New Roman"/>
        <family val="1"/>
        <charset val="204"/>
      </rPr>
      <t/>
    </r>
  </si>
  <si>
    <r>
      <t xml:space="preserve">Разделы 0701"Дошкольное образование", 0702 "Общее образование", 0703 "Доп.образование" - дополнительные БА  для заключения контрактов с частными охранными организациями или подразделениями ведомственной охраны федеральных органов исполнительной власти с 01.08.2020 г., в соответствии с решениями  суда </t>
    </r>
    <r>
      <rPr>
        <b/>
        <sz val="11"/>
        <rFont val="Times New Roman"/>
        <family val="1"/>
        <charset val="204"/>
      </rPr>
      <t xml:space="preserve">для обеспечения охраны объекта (территории)  </t>
    </r>
    <r>
      <rPr>
        <sz val="11"/>
        <rFont val="Times New Roman"/>
        <family val="1"/>
        <charset val="204"/>
      </rPr>
      <t xml:space="preserve">(средства местного бюджета) -  разбивка по ОО в приложение 7 к поясни. зап.  </t>
    </r>
  </si>
  <si>
    <t xml:space="preserve"> На проведение экспертизы проектно-сметной документации и лабораторных исследований по ремонту покрытия дороги общего пользования - подъезд к деревне Луг</t>
  </si>
  <si>
    <r>
      <t xml:space="preserve">Раздел 1102 "Массовый спорт" - </t>
    </r>
    <r>
      <rPr>
        <i/>
        <sz val="11"/>
        <rFont val="Times New Roman"/>
        <family val="1"/>
        <charset val="204"/>
      </rPr>
      <t>софинансирование строительно-монтажных работ по муниципальному контракту от 16.07.2018 № 1000207</t>
    </r>
  </si>
  <si>
    <t>МБТ на фин.помощь советам ВВ, ВТ, ВС  и бывших малолетних узников фашист.лагерей  (+5,0 руб.)</t>
  </si>
  <si>
    <t>1.5. Перераспределени зарезервированных БА  при Комитете образования  для организации летних лагерей с дневным пребыванием на базе ОУ (средства местного бюджета)</t>
  </si>
  <si>
    <t xml:space="preserve">Разделы 0701"Дошкольное образование", 0702 "Общее образование", 0703 "Доп.образование" - дополнительные БА  для заключения контрактов с частными охранными организациями или подразделениями ведомственной охраны федеральных органов исполнительной власти с 01.08.2020 г., в соответствии с решениями  суда для обеспечения охраны объекта (территории)  (средства местного бюджета) -  разбивка по ОО в приложение 7 к поясни. зап.  </t>
  </si>
  <si>
    <t>Разделы 0701"Дошкольное образование", 0702 "Общее образование", 0703 "Доп.образование", 0801"Культура", "1101 "Физическая культура" -  неиспользованные остатки на начало года поступивших от предоставления платных услуг казенными учреждениями  по итогам годового отчета за 2019 год (Прил.8 к поясн.записке)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</si>
</sst>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9"/>
      <color rgb="FFFF0000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sz val="8"/>
      <color rgb="FFFF0000"/>
      <name val="Arial Cyr"/>
    </font>
    <font>
      <sz val="11"/>
      <color rgb="FFFF0000"/>
      <name val="Calibri"/>
      <family val="2"/>
      <scheme val="minor"/>
    </font>
    <font>
      <i/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b/>
      <i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.5"/>
      <color rgb="FFFF0000"/>
      <name val="MS Sans Serif"/>
      <family val="2"/>
      <charset val="204"/>
    </font>
    <font>
      <sz val="11"/>
      <color rgb="FFFF0000"/>
      <name val="Arial Narrow"/>
      <family val="2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 Cyr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u/>
      <sz val="9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Calibri"/>
      <family val="2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9"/>
      <color rgb="FFFF0000"/>
      <name val="Arial Cyr"/>
    </font>
    <font>
      <b/>
      <sz val="10"/>
      <name val="MS Sans Serif"/>
      <family val="2"/>
      <charset val="204"/>
    </font>
    <font>
      <b/>
      <u/>
      <sz val="10"/>
      <name val="MS Sans Serif"/>
      <family val="2"/>
      <charset val="204"/>
    </font>
    <font>
      <sz val="8.5"/>
      <name val="MS Sans Serif"/>
      <family val="2"/>
      <charset val="204"/>
    </font>
    <font>
      <sz val="9"/>
      <name val="MS Sans Serif"/>
      <family val="2"/>
      <charset val="204"/>
    </font>
    <font>
      <b/>
      <sz val="12"/>
      <name val="MS Sans Serif"/>
      <family val="2"/>
      <charset val="204"/>
    </font>
    <font>
      <sz val="6"/>
      <name val="Arial Narrow"/>
      <family val="2"/>
      <charset val="204"/>
    </font>
    <font>
      <b/>
      <sz val="8.5"/>
      <name val="MS Sans Serif"/>
      <family val="2"/>
      <charset val="204"/>
    </font>
    <font>
      <b/>
      <sz val="6.5"/>
      <name val="MS Sans Serif"/>
      <family val="2"/>
      <charset val="204"/>
    </font>
    <font>
      <b/>
      <sz val="7"/>
      <name val="MS Sans Serif"/>
      <family val="2"/>
      <charset val="204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u/>
      <sz val="10"/>
      <name val="Arial"/>
      <family val="2"/>
      <charset val="204"/>
    </font>
    <font>
      <b/>
      <sz val="8"/>
      <name val="Arial Cyr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6.5"/>
      <name val="MS Sans Serif"/>
      <family val="2"/>
      <charset val="204"/>
    </font>
    <font>
      <sz val="9"/>
      <name val="Arial Cyr"/>
      <charset val="204"/>
    </font>
    <font>
      <b/>
      <sz val="9"/>
      <name val="MS Sans Serif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</font>
    <font>
      <sz val="8"/>
      <name val="Arial Cyr"/>
      <charset val="204"/>
    </font>
    <font>
      <i/>
      <sz val="8"/>
      <name val="Arial Cyr"/>
    </font>
    <font>
      <sz val="6"/>
      <color rgb="FFFFFFFF"/>
      <name val="Arial"/>
      <family val="2"/>
      <charset val="204"/>
    </font>
    <font>
      <i/>
      <sz val="8"/>
      <name val="Times New Roman"/>
      <family val="1"/>
      <charset val="204"/>
    </font>
    <font>
      <sz val="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6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164" fontId="6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4" fontId="4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8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3" borderId="0" xfId="0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/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/>
    <xf numFmtId="0" fontId="2" fillId="0" borderId="5" xfId="0" applyFont="1" applyFill="1" applyBorder="1"/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 wrapText="1"/>
    </xf>
    <xf numFmtId="0" fontId="15" fillId="0" borderId="0" xfId="0" applyFont="1"/>
    <xf numFmtId="0" fontId="3" fillId="0" borderId="0" xfId="0" applyFont="1" applyFill="1"/>
    <xf numFmtId="164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justify" wrapTex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/>
    <xf numFmtId="4" fontId="22" fillId="0" borderId="0" xfId="0" applyNumberFormat="1" applyFont="1" applyFill="1" applyBorder="1" applyAlignment="1">
      <alignment horizontal="right"/>
    </xf>
    <xf numFmtId="0" fontId="1" fillId="3" borderId="0" xfId="0" applyFont="1" applyFill="1"/>
    <xf numFmtId="164" fontId="11" fillId="0" borderId="1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6" fillId="0" borderId="0" xfId="0" applyFont="1" applyFill="1" applyAlignment="1">
      <alignment vertical="center"/>
    </xf>
    <xf numFmtId="164" fontId="17" fillId="5" borderId="1" xfId="0" applyNumberFormat="1" applyFont="1" applyFill="1" applyBorder="1" applyAlignment="1">
      <alignment horizontal="center" vertical="center" wrapText="1"/>
    </xf>
    <xf numFmtId="165" fontId="23" fillId="5" borderId="1" xfId="0" applyNumberFormat="1" applyFont="1" applyFill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4" fontId="1" fillId="0" borderId="0" xfId="0" applyNumberFormat="1" applyFont="1" applyFill="1"/>
    <xf numFmtId="0" fontId="9" fillId="0" borderId="1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2" fontId="15" fillId="0" borderId="0" xfId="0" applyNumberFormat="1" applyFont="1"/>
    <xf numFmtId="1" fontId="15" fillId="4" borderId="1" xfId="0" applyNumberFormat="1" applyFont="1" applyFill="1" applyBorder="1" applyAlignment="1">
      <alignment vertical="top"/>
    </xf>
    <xf numFmtId="49" fontId="15" fillId="4" borderId="20" xfId="0" applyNumberFormat="1" applyFont="1" applyFill="1" applyBorder="1" applyAlignment="1" applyProtection="1">
      <alignment vertical="top" wrapText="1"/>
    </xf>
    <xf numFmtId="49" fontId="15" fillId="4" borderId="1" xfId="0" applyNumberFormat="1" applyFont="1" applyFill="1" applyBorder="1" applyAlignment="1" applyProtection="1">
      <alignment vertical="center" wrapText="1"/>
    </xf>
    <xf numFmtId="49" fontId="15" fillId="4" borderId="11" xfId="0" applyNumberFormat="1" applyFont="1" applyFill="1" applyBorder="1" applyAlignment="1" applyProtection="1">
      <alignment vertical="top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>
      <alignment horizontal="right" vertical="center" wrapText="1"/>
    </xf>
    <xf numFmtId="2" fontId="10" fillId="3" borderId="1" xfId="1" applyNumberFormat="1" applyFont="1" applyFill="1" applyBorder="1" applyAlignment="1">
      <alignment horizontal="justify" vertical="center" wrapText="1"/>
    </xf>
    <xf numFmtId="165" fontId="37" fillId="5" borderId="1" xfId="0" applyNumberFormat="1" applyFont="1" applyFill="1" applyBorder="1" applyAlignment="1">
      <alignment horizontal="justify" vertical="center" wrapText="1"/>
    </xf>
    <xf numFmtId="0" fontId="39" fillId="0" borderId="0" xfId="0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45" fillId="0" borderId="0" xfId="0" applyFont="1" applyFill="1" applyAlignment="1">
      <alignment vertical="center"/>
    </xf>
    <xf numFmtId="164" fontId="10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49" fillId="0" borderId="1" xfId="0" applyFont="1" applyBorder="1" applyAlignment="1">
      <alignment horizontal="center" vertical="top" wrapText="1"/>
    </xf>
    <xf numFmtId="4" fontId="10" fillId="0" borderId="10" xfId="0" applyNumberFormat="1" applyFont="1" applyBorder="1"/>
    <xf numFmtId="4" fontId="10" fillId="0" borderId="0" xfId="0" applyNumberFormat="1" applyFont="1"/>
    <xf numFmtId="0" fontId="10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13" xfId="0" applyFont="1" applyBorder="1"/>
    <xf numFmtId="4" fontId="10" fillId="0" borderId="8" xfId="0" applyNumberFormat="1" applyFont="1" applyBorder="1"/>
    <xf numFmtId="0" fontId="10" fillId="0" borderId="9" xfId="0" applyFont="1" applyBorder="1"/>
    <xf numFmtId="0" fontId="10" fillId="0" borderId="14" xfId="0" applyFont="1" applyBorder="1"/>
    <xf numFmtId="4" fontId="10" fillId="0" borderId="19" xfId="0" applyNumberFormat="1" applyFont="1" applyBorder="1"/>
    <xf numFmtId="0" fontId="13" fillId="0" borderId="0" xfId="0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right" vertical="center" wrapText="1"/>
    </xf>
    <xf numFmtId="49" fontId="50" fillId="5" borderId="1" xfId="1" applyNumberFormat="1" applyFont="1" applyFill="1" applyBorder="1" applyAlignment="1">
      <alignment horizontal="justify" vertical="center" wrapText="1"/>
    </xf>
    <xf numFmtId="164" fontId="52" fillId="0" borderId="0" xfId="0" applyNumberFormat="1" applyFont="1" applyFill="1" applyBorder="1" applyAlignment="1">
      <alignment horizontal="center" vertical="center" wrapText="1"/>
    </xf>
    <xf numFmtId="2" fontId="38" fillId="3" borderId="1" xfId="1" applyNumberFormat="1" applyFont="1" applyFill="1" applyBorder="1" applyAlignment="1">
      <alignment horizontal="justify" vertical="center" wrapText="1"/>
    </xf>
    <xf numFmtId="0" fontId="54" fillId="0" borderId="0" xfId="0" applyFont="1"/>
    <xf numFmtId="164" fontId="51" fillId="2" borderId="1" xfId="1" applyNumberFormat="1" applyFont="1" applyFill="1" applyBorder="1" applyAlignment="1">
      <alignment horizontal="right" vertical="center" wrapText="1"/>
    </xf>
    <xf numFmtId="0" fontId="54" fillId="0" borderId="0" xfId="0" applyFont="1" applyFill="1" applyBorder="1"/>
    <xf numFmtId="0" fontId="55" fillId="0" borderId="0" xfId="0" applyFont="1"/>
    <xf numFmtId="164" fontId="53" fillId="0" borderId="2" xfId="1" applyNumberFormat="1" applyFont="1" applyFill="1" applyBorder="1" applyAlignment="1">
      <alignment horizontal="right" vertical="center" wrapText="1"/>
    </xf>
    <xf numFmtId="2" fontId="53" fillId="3" borderId="1" xfId="1" applyNumberFormat="1" applyFont="1" applyFill="1" applyBorder="1" applyAlignment="1">
      <alignment horizontal="justify" vertical="center" wrapText="1"/>
    </xf>
    <xf numFmtId="164" fontId="53" fillId="2" borderId="1" xfId="1" applyNumberFormat="1" applyFont="1" applyFill="1" applyBorder="1" applyAlignment="1">
      <alignment horizontal="right" vertical="center" wrapText="1"/>
    </xf>
    <xf numFmtId="164" fontId="51" fillId="0" borderId="2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164" fontId="56" fillId="5" borderId="1" xfId="1" applyNumberFormat="1" applyFont="1" applyFill="1" applyBorder="1" applyAlignment="1">
      <alignment horizontal="center" vertical="center" wrapText="1"/>
    </xf>
    <xf numFmtId="165" fontId="57" fillId="5" borderId="1" xfId="0" applyNumberFormat="1" applyFont="1" applyFill="1" applyBorder="1" applyAlignment="1">
      <alignment horizontal="justify" vertical="center" wrapText="1"/>
    </xf>
    <xf numFmtId="164" fontId="50" fillId="5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8" fillId="0" borderId="3" xfId="1" applyNumberFormat="1" applyFont="1" applyFill="1" applyBorder="1" applyAlignment="1">
      <alignment horizontal="justify" vertical="center" wrapText="1"/>
    </xf>
    <xf numFmtId="164" fontId="53" fillId="4" borderId="7" xfId="0" applyNumberFormat="1" applyFont="1" applyFill="1" applyBorder="1" applyAlignment="1">
      <alignment horizontal="right" vertical="center" wrapText="1"/>
    </xf>
    <xf numFmtId="49" fontId="38" fillId="4" borderId="3" xfId="1" applyNumberFormat="1" applyFont="1" applyFill="1" applyBorder="1" applyAlignment="1">
      <alignment horizontal="justify" vertical="center" wrapText="1"/>
    </xf>
    <xf numFmtId="164" fontId="56" fillId="5" borderId="1" xfId="0" applyNumberFormat="1" applyFont="1" applyFill="1" applyBorder="1" applyAlignment="1">
      <alignment horizontal="center" vertical="center" wrapText="1"/>
    </xf>
    <xf numFmtId="164" fontId="59" fillId="2" borderId="7" xfId="0" applyNumberFormat="1" applyFont="1" applyFill="1" applyBorder="1" applyAlignment="1">
      <alignment horizontal="righ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2" fontId="10" fillId="0" borderId="0" xfId="0" applyNumberFormat="1" applyFont="1"/>
    <xf numFmtId="4" fontId="35" fillId="0" borderId="6" xfId="0" applyNumberFormat="1" applyFont="1" applyFill="1" applyBorder="1" applyAlignment="1"/>
    <xf numFmtId="2" fontId="35" fillId="4" borderId="1" xfId="0" applyNumberFormat="1" applyFont="1" applyFill="1" applyBorder="1" applyAlignment="1">
      <alignment horizontal="right" vertical="center"/>
    </xf>
    <xf numFmtId="4" fontId="35" fillId="4" borderId="1" xfId="0" applyNumberFormat="1" applyFont="1" applyFill="1" applyBorder="1" applyAlignment="1"/>
    <xf numFmtId="0" fontId="10" fillId="0" borderId="28" xfId="0" applyFont="1" applyBorder="1"/>
    <xf numFmtId="0" fontId="10" fillId="0" borderId="29" xfId="0" applyFont="1" applyBorder="1"/>
    <xf numFmtId="2" fontId="35" fillId="4" borderId="1" xfId="0" applyNumberFormat="1" applyFont="1" applyFill="1" applyBorder="1" applyAlignment="1">
      <alignment horizontal="left" vertical="center"/>
    </xf>
    <xf numFmtId="4" fontId="35" fillId="4" borderId="12" xfId="0" applyNumberFormat="1" applyFont="1" applyFill="1" applyBorder="1" applyAlignment="1"/>
    <xf numFmtId="2" fontId="10" fillId="0" borderId="1" xfId="0" applyNumberFormat="1" applyFont="1" applyBorder="1"/>
    <xf numFmtId="0" fontId="10" fillId="0" borderId="24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9" fontId="60" fillId="0" borderId="1" xfId="0" applyNumberFormat="1" applyFont="1" applyBorder="1" applyAlignment="1" applyProtection="1">
      <alignment horizontal="left" vertical="center" wrapText="1"/>
    </xf>
    <xf numFmtId="49" fontId="60" fillId="0" borderId="1" xfId="0" applyNumberFormat="1" applyFont="1" applyBorder="1" applyAlignment="1" applyProtection="1">
      <alignment horizontal="center" vertical="center" wrapText="1"/>
    </xf>
    <xf numFmtId="4" fontId="60" fillId="0" borderId="1" xfId="0" applyNumberFormat="1" applyFont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left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" fontId="36" fillId="0" borderId="1" xfId="0" applyNumberFormat="1" applyFont="1" applyBorder="1" applyAlignment="1" applyProtection="1">
      <alignment horizontal="righ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0" fontId="19" fillId="0" borderId="1" xfId="0" applyFont="1" applyBorder="1"/>
    <xf numFmtId="4" fontId="61" fillId="0" borderId="0" xfId="0" applyNumberFormat="1" applyFont="1" applyFill="1" applyAlignment="1">
      <alignment vertical="center"/>
    </xf>
    <xf numFmtId="4" fontId="19" fillId="0" borderId="0" xfId="0" applyNumberFormat="1" applyFont="1"/>
    <xf numFmtId="0" fontId="62" fillId="0" borderId="0" xfId="0" applyFont="1"/>
    <xf numFmtId="4" fontId="3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/>
    <xf numFmtId="49" fontId="63" fillId="0" borderId="0" xfId="0" applyNumberFormat="1" applyFont="1" applyBorder="1" applyAlignment="1" applyProtection="1">
      <alignment horizontal="center" vertical="center" wrapText="1"/>
    </xf>
    <xf numFmtId="49" fontId="63" fillId="0" borderId="0" xfId="2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0" fillId="0" borderId="0" xfId="0" applyFill="1"/>
    <xf numFmtId="0" fontId="70" fillId="0" borderId="0" xfId="0" applyFont="1" applyFill="1" applyBorder="1" applyAlignment="1">
      <alignment horizontal="center"/>
    </xf>
    <xf numFmtId="49" fontId="71" fillId="0" borderId="1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" fontId="76" fillId="0" borderId="21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49" fontId="64" fillId="0" borderId="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left"/>
    </xf>
    <xf numFmtId="4" fontId="80" fillId="0" borderId="0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right"/>
    </xf>
    <xf numFmtId="4" fontId="82" fillId="0" borderId="0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0" fontId="85" fillId="0" borderId="0" xfId="0" applyFont="1" applyFill="1" applyBorder="1"/>
    <xf numFmtId="0" fontId="1" fillId="0" borderId="0" xfId="0" applyFont="1" applyBorder="1"/>
    <xf numFmtId="4" fontId="12" fillId="0" borderId="0" xfId="0" applyNumberFormat="1" applyFont="1"/>
    <xf numFmtId="0" fontId="61" fillId="0" borderId="0" xfId="0" applyFont="1"/>
    <xf numFmtId="0" fontId="0" fillId="0" borderId="0" xfId="0" applyBorder="1"/>
    <xf numFmtId="0" fontId="12" fillId="0" borderId="0" xfId="0" applyFont="1"/>
    <xf numFmtId="4" fontId="61" fillId="8" borderId="0" xfId="0" applyNumberFormat="1" applyFont="1" applyFill="1"/>
    <xf numFmtId="164" fontId="35" fillId="0" borderId="1" xfId="0" applyNumberFormat="1" applyFont="1" applyFill="1" applyBorder="1" applyAlignment="1">
      <alignment vertical="center" wrapText="1"/>
    </xf>
    <xf numFmtId="2" fontId="35" fillId="3" borderId="1" xfId="1" applyNumberFormat="1" applyFont="1" applyFill="1" applyBorder="1" applyAlignment="1">
      <alignment horizontal="justify" vertical="center" wrapText="1"/>
    </xf>
    <xf numFmtId="164" fontId="35" fillId="0" borderId="1" xfId="1" applyNumberFormat="1" applyFont="1" applyFill="1" applyBorder="1" applyAlignment="1">
      <alignment horizontal="right" vertical="center" wrapText="1"/>
    </xf>
    <xf numFmtId="0" fontId="87" fillId="0" borderId="0" xfId="0" applyFont="1"/>
    <xf numFmtId="49" fontId="32" fillId="0" borderId="1" xfId="0" applyNumberFormat="1" applyFont="1" applyBorder="1" applyAlignment="1" applyProtection="1">
      <alignment horizontal="left" vertical="center" wrapText="1"/>
    </xf>
    <xf numFmtId="49" fontId="32" fillId="0" borderId="1" xfId="0" applyNumberFormat="1" applyFont="1" applyBorder="1" applyAlignment="1" applyProtection="1">
      <alignment horizontal="center" vertical="center" wrapText="1"/>
    </xf>
    <xf numFmtId="4" fontId="32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" fontId="32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64" fontId="88" fillId="5" borderId="1" xfId="1" applyNumberFormat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right" vertical="center" wrapText="1"/>
    </xf>
    <xf numFmtId="2" fontId="11" fillId="4" borderId="1" xfId="1" applyNumberFormat="1" applyFont="1" applyFill="1" applyBorder="1" applyAlignment="1">
      <alignment horizontal="left" vertical="center" wrapText="1"/>
    </xf>
    <xf numFmtId="164" fontId="51" fillId="4" borderId="1" xfId="1" applyNumberFormat="1" applyFont="1" applyFill="1" applyBorder="1" applyAlignment="1">
      <alignment horizontal="right" vertical="center" wrapText="1"/>
    </xf>
    <xf numFmtId="2" fontId="51" fillId="4" borderId="1" xfId="1" applyNumberFormat="1" applyFont="1" applyFill="1" applyBorder="1" applyAlignment="1">
      <alignment horizontal="justify" vertical="center" wrapText="1"/>
    </xf>
    <xf numFmtId="2" fontId="38" fillId="3" borderId="1" xfId="1" applyNumberFormat="1" applyFont="1" applyFill="1" applyBorder="1" applyAlignment="1">
      <alignment horizontal="justify" vertical="top" wrapText="1"/>
    </xf>
    <xf numFmtId="164" fontId="58" fillId="0" borderId="1" xfId="1" applyNumberFormat="1" applyFont="1" applyFill="1" applyBorder="1" applyAlignment="1">
      <alignment horizontal="right" vertical="center" wrapText="1"/>
    </xf>
    <xf numFmtId="0" fontId="66" fillId="0" borderId="0" xfId="0" applyFont="1" applyBorder="1" applyAlignment="1" applyProtection="1">
      <alignment wrapText="1"/>
    </xf>
    <xf numFmtId="49" fontId="70" fillId="0" borderId="1" xfId="0" applyNumberFormat="1" applyFont="1" applyBorder="1" applyAlignment="1" applyProtection="1">
      <alignment horizontal="center" vertical="center" wrapText="1"/>
    </xf>
    <xf numFmtId="0" fontId="91" fillId="0" borderId="0" xfId="0" applyFont="1" applyFill="1" applyAlignment="1"/>
    <xf numFmtId="2" fontId="10" fillId="4" borderId="1" xfId="1" applyNumberFormat="1" applyFont="1" applyFill="1" applyBorder="1" applyAlignment="1">
      <alignment horizontal="justify" vertical="center" wrapText="1"/>
    </xf>
    <xf numFmtId="0" fontId="29" fillId="0" borderId="1" xfId="0" applyNumberFormat="1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 applyProtection="1">
      <alignment horizontal="left" vertical="center" wrapText="1"/>
    </xf>
    <xf numFmtId="49" fontId="36" fillId="0" borderId="1" xfId="0" applyNumberFormat="1" applyFont="1" applyFill="1" applyBorder="1" applyAlignment="1" applyProtection="1">
      <alignment horizontal="center" vertical="center" wrapText="1"/>
    </xf>
    <xf numFmtId="4" fontId="36" fillId="0" borderId="1" xfId="0" applyNumberFormat="1" applyFont="1" applyFill="1" applyBorder="1" applyAlignment="1" applyProtection="1">
      <alignment horizontal="right" vertical="center" wrapText="1"/>
    </xf>
    <xf numFmtId="0" fontId="62" fillId="0" borderId="0" xfId="0" applyFont="1" applyFill="1"/>
    <xf numFmtId="0" fontId="35" fillId="0" borderId="1" xfId="0" applyNumberFormat="1" applyFont="1" applyFill="1" applyBorder="1" applyAlignment="1">
      <alignment horizontal="left" vertical="center" wrapText="1"/>
    </xf>
    <xf numFmtId="0" fontId="92" fillId="2" borderId="0" xfId="0" applyFont="1" applyFill="1"/>
    <xf numFmtId="0" fontId="92" fillId="2" borderId="0" xfId="0" applyFont="1" applyFill="1" applyAlignment="1">
      <alignment horizontal="right"/>
    </xf>
    <xf numFmtId="49" fontId="93" fillId="2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left" wrapText="1"/>
    </xf>
    <xf numFmtId="1" fontId="0" fillId="9" borderId="1" xfId="0" applyNumberFormat="1" applyFill="1" applyBorder="1" applyAlignment="1">
      <alignment horizontal="center"/>
    </xf>
    <xf numFmtId="4" fontId="0" fillId="9" borderId="1" xfId="0" applyNumberFormat="1" applyFont="1" applyFill="1" applyBorder="1" applyAlignment="1">
      <alignment horizontal="right" vertical="center" wrapText="1"/>
    </xf>
    <xf numFmtId="1" fontId="0" fillId="2" borderId="1" xfId="0" applyNumberFormat="1" applyFill="1" applyBorder="1" applyAlignment="1">
      <alignment horizontal="left" wrapText="1"/>
    </xf>
    <xf numFmtId="1" fontId="0" fillId="2" borderId="1" xfId="0" applyNumberForma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9" borderId="0" xfId="0" applyFill="1"/>
    <xf numFmtId="1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/>
    <xf numFmtId="0" fontId="12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96" fillId="0" borderId="0" xfId="0" applyFont="1"/>
    <xf numFmtId="0" fontId="16" fillId="0" borderId="0" xfId="0" applyFont="1"/>
    <xf numFmtId="164" fontId="33" fillId="0" borderId="1" xfId="1" applyNumberFormat="1" applyFont="1" applyFill="1" applyBorder="1" applyAlignment="1">
      <alignment horizontal="right" vertical="center" wrapText="1"/>
    </xf>
    <xf numFmtId="164" fontId="88" fillId="6" borderId="1" xfId="1" applyNumberFormat="1" applyFont="1" applyFill="1" applyBorder="1" applyAlignment="1">
      <alignment horizontal="right" vertical="center" wrapText="1"/>
    </xf>
    <xf numFmtId="165" fontId="37" fillId="6" borderId="1" xfId="0" applyNumberFormat="1" applyFont="1" applyFill="1" applyBorder="1" applyAlignment="1">
      <alignment horizontal="justify" vertical="center" wrapText="1"/>
    </xf>
    <xf numFmtId="164" fontId="33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33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justify" vertical="center" wrapText="1"/>
    </xf>
    <xf numFmtId="0" fontId="61" fillId="0" borderId="0" xfId="0" applyFont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164" fontId="40" fillId="0" borderId="2" xfId="1" applyNumberFormat="1" applyFont="1" applyFill="1" applyBorder="1" applyAlignment="1">
      <alignment horizontal="right" vertical="center" wrapText="1"/>
    </xf>
    <xf numFmtId="2" fontId="10" fillId="0" borderId="1" xfId="1" applyNumberFormat="1" applyFont="1" applyFill="1" applyBorder="1" applyAlignment="1">
      <alignment vertical="center" wrapText="1"/>
    </xf>
    <xf numFmtId="164" fontId="35" fillId="0" borderId="2" xfId="1" applyNumberFormat="1" applyFont="1" applyFill="1" applyBorder="1" applyAlignment="1">
      <alignment horizontal="right" vertical="center" wrapText="1"/>
    </xf>
    <xf numFmtId="2" fontId="30" fillId="0" borderId="1" xfId="1" applyNumberFormat="1" applyFont="1" applyFill="1" applyBorder="1" applyAlignment="1">
      <alignment vertical="center" wrapText="1"/>
    </xf>
    <xf numFmtId="164" fontId="28" fillId="5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right"/>
    </xf>
    <xf numFmtId="4" fontId="98" fillId="0" borderId="1" xfId="0" applyNumberFormat="1" applyFont="1" applyBorder="1"/>
    <xf numFmtId="49" fontId="100" fillId="7" borderId="1" xfId="0" applyNumberFormat="1" applyFont="1" applyFill="1" applyBorder="1" applyAlignment="1" applyProtection="1">
      <alignment horizontal="center" vertical="center" wrapText="1"/>
    </xf>
    <xf numFmtId="49" fontId="86" fillId="4" borderId="1" xfId="0" applyNumberFormat="1" applyFont="1" applyFill="1" applyBorder="1" applyAlignment="1" applyProtection="1">
      <alignment horizontal="center" vertical="center" wrapText="1"/>
    </xf>
    <xf numFmtId="4" fontId="60" fillId="4" borderId="1" xfId="0" applyNumberFormat="1" applyFont="1" applyFill="1" applyBorder="1" applyAlignment="1" applyProtection="1">
      <alignment horizontal="center" vertical="center" wrapText="1"/>
    </xf>
    <xf numFmtId="49" fontId="36" fillId="0" borderId="1" xfId="2" applyNumberFormat="1" applyFont="1" applyBorder="1" applyAlignment="1" applyProtection="1">
      <alignment horizontal="left" vertical="center" wrapText="1"/>
    </xf>
    <xf numFmtId="49" fontId="86" fillId="0" borderId="1" xfId="0" applyNumberFormat="1" applyFont="1" applyBorder="1" applyAlignment="1" applyProtection="1">
      <alignment horizontal="center"/>
    </xf>
    <xf numFmtId="4" fontId="86" fillId="0" borderId="1" xfId="0" applyNumberFormat="1" applyFont="1" applyBorder="1" applyAlignment="1" applyProtection="1">
      <alignment horizontal="center"/>
    </xf>
    <xf numFmtId="164" fontId="51" fillId="0" borderId="1" xfId="1" applyNumberFormat="1" applyFont="1" applyFill="1" applyBorder="1" applyAlignment="1">
      <alignment horizontal="right" vertical="center" wrapText="1"/>
    </xf>
    <xf numFmtId="1" fontId="97" fillId="2" borderId="1" xfId="0" applyNumberFormat="1" applyFont="1" applyFill="1" applyBorder="1" applyAlignment="1">
      <alignment horizontal="left" wrapText="1"/>
    </xf>
    <xf numFmtId="1" fontId="97" fillId="2" borderId="1" xfId="0" applyNumberFormat="1" applyFont="1" applyFill="1" applyBorder="1" applyAlignment="1">
      <alignment horizontal="center"/>
    </xf>
    <xf numFmtId="4" fontId="97" fillId="2" borderId="1" xfId="0" applyNumberFormat="1" applyFont="1" applyFill="1" applyBorder="1" applyAlignment="1">
      <alignment horizontal="right" vertical="center" wrapText="1"/>
    </xf>
    <xf numFmtId="0" fontId="97" fillId="0" borderId="0" xfId="0" applyFont="1"/>
    <xf numFmtId="2" fontId="33" fillId="0" borderId="14" xfId="0" applyNumberFormat="1" applyFont="1" applyBorder="1"/>
    <xf numFmtId="4" fontId="33" fillId="0" borderId="19" xfId="0" applyNumberFormat="1" applyFont="1" applyBorder="1"/>
    <xf numFmtId="0" fontId="66" fillId="0" borderId="0" xfId="0" applyFont="1" applyFill="1" applyBorder="1"/>
    <xf numFmtId="0" fontId="69" fillId="0" borderId="0" xfId="0" applyFont="1" applyFill="1" applyBorder="1" applyAlignment="1">
      <alignment wrapText="1"/>
    </xf>
    <xf numFmtId="0" fontId="0" fillId="0" borderId="0" xfId="0" applyFill="1" applyBorder="1"/>
    <xf numFmtId="0" fontId="67" fillId="0" borderId="0" xfId="0" applyFont="1" applyFill="1" applyBorder="1"/>
    <xf numFmtId="0" fontId="68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68" fillId="0" borderId="1" xfId="0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left" vertical="center" wrapText="1"/>
    </xf>
    <xf numFmtId="4" fontId="74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4" fontId="7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4" fontId="76" fillId="0" borderId="1" xfId="0" applyNumberFormat="1" applyFont="1" applyFill="1" applyBorder="1" applyAlignment="1">
      <alignment horizontal="right" vertical="center" wrapText="1"/>
    </xf>
    <xf numFmtId="4" fontId="74" fillId="7" borderId="1" xfId="0" applyNumberFormat="1" applyFont="1" applyFill="1" applyBorder="1" applyAlignment="1">
      <alignment horizontal="right" vertical="center" wrapText="1"/>
    </xf>
    <xf numFmtId="49" fontId="73" fillId="8" borderId="1" xfId="0" applyNumberFormat="1" applyFont="1" applyFill="1" applyBorder="1" applyAlignment="1">
      <alignment horizontal="center" vertical="center" wrapText="1"/>
    </xf>
    <xf numFmtId="49" fontId="73" fillId="8" borderId="1" xfId="0" applyNumberFormat="1" applyFont="1" applyFill="1" applyBorder="1" applyAlignment="1">
      <alignment horizontal="left" vertical="center" wrapText="1"/>
    </xf>
    <xf numFmtId="4" fontId="74" fillId="8" borderId="1" xfId="0" applyNumberFormat="1" applyFont="1" applyFill="1" applyBorder="1" applyAlignment="1">
      <alignment horizontal="right" vertical="center" wrapText="1"/>
    </xf>
    <xf numFmtId="4" fontId="27" fillId="8" borderId="1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/>
    <xf numFmtId="4" fontId="76" fillId="8" borderId="1" xfId="0" applyNumberFormat="1" applyFont="1" applyFill="1" applyBorder="1" applyAlignment="1">
      <alignment horizontal="right" vertical="center" wrapText="1"/>
    </xf>
    <xf numFmtId="4" fontId="75" fillId="8" borderId="1" xfId="0" applyNumberFormat="1" applyFont="1" applyFill="1" applyBorder="1" applyAlignment="1">
      <alignment horizontal="right" vertical="center" wrapText="1"/>
    </xf>
    <xf numFmtId="0" fontId="3" fillId="0" borderId="1" xfId="0" quotePrefix="1" applyFont="1" applyBorder="1"/>
    <xf numFmtId="0" fontId="7" fillId="8" borderId="1" xfId="0" applyFont="1" applyFill="1" applyBorder="1"/>
    <xf numFmtId="0" fontId="3" fillId="8" borderId="1" xfId="0" quotePrefix="1" applyFont="1" applyFill="1" applyBorder="1"/>
    <xf numFmtId="49" fontId="64" fillId="0" borderId="1" xfId="0" applyNumberFormat="1" applyFont="1" applyFill="1" applyBorder="1" applyAlignment="1">
      <alignment horizontal="center"/>
    </xf>
    <xf numFmtId="49" fontId="80" fillId="0" borderId="1" xfId="0" applyNumberFormat="1" applyFont="1" applyFill="1" applyBorder="1" applyAlignment="1">
      <alignment horizontal="left"/>
    </xf>
    <xf numFmtId="4" fontId="81" fillId="0" borderId="1" xfId="0" applyNumberFormat="1" applyFont="1" applyFill="1" applyBorder="1" applyAlignment="1">
      <alignment horizontal="right"/>
    </xf>
    <xf numFmtId="4" fontId="81" fillId="2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/>
    </xf>
    <xf numFmtId="4" fontId="82" fillId="0" borderId="1" xfId="0" applyNumberFormat="1" applyFont="1" applyFill="1" applyBorder="1" applyAlignment="1">
      <alignment horizontal="right"/>
    </xf>
    <xf numFmtId="4" fontId="83" fillId="0" borderId="1" xfId="0" applyNumberFormat="1" applyFont="1" applyFill="1" applyBorder="1" applyAlignment="1">
      <alignment horizontal="right"/>
    </xf>
    <xf numFmtId="164" fontId="102" fillId="0" borderId="0" xfId="0" applyNumberFormat="1" applyFont="1" applyFill="1" applyAlignment="1">
      <alignment horizontal="center" vertical="center" wrapText="1"/>
    </xf>
    <xf numFmtId="164" fontId="56" fillId="5" borderId="1" xfId="0" applyNumberFormat="1" applyFont="1" applyFill="1" applyBorder="1" applyAlignment="1">
      <alignment horizontal="right" vertical="center" wrapText="1"/>
    </xf>
    <xf numFmtId="164" fontId="38" fillId="0" borderId="1" xfId="1" applyNumberFormat="1" applyFont="1" applyFill="1" applyBorder="1" applyAlignment="1">
      <alignment horizontal="right" vertical="center" wrapText="1"/>
    </xf>
    <xf numFmtId="2" fontId="38" fillId="0" borderId="1" xfId="1" applyNumberFormat="1" applyFont="1" applyFill="1" applyBorder="1" applyAlignment="1">
      <alignment horizontal="justify" vertical="center" wrapText="1"/>
    </xf>
    <xf numFmtId="2" fontId="10" fillId="0" borderId="1" xfId="1" applyNumberFormat="1" applyFont="1" applyFill="1" applyBorder="1" applyAlignment="1">
      <alignment horizontal="justify" vertical="center" wrapText="1"/>
    </xf>
    <xf numFmtId="164" fontId="37" fillId="5" borderId="1" xfId="0" applyNumberFormat="1" applyFont="1" applyFill="1" applyBorder="1" applyAlignment="1">
      <alignment horizontal="right" vertical="center" wrapText="1"/>
    </xf>
    <xf numFmtId="164" fontId="31" fillId="4" borderId="7" xfId="0" applyNumberFormat="1" applyFont="1" applyFill="1" applyBorder="1" applyAlignment="1">
      <alignment horizontal="right" vertical="center" wrapText="1"/>
    </xf>
    <xf numFmtId="49" fontId="10" fillId="4" borderId="3" xfId="1" applyNumberFormat="1" applyFont="1" applyFill="1" applyBorder="1" applyAlignment="1">
      <alignment horizontal="justify" vertical="center" wrapText="1"/>
    </xf>
    <xf numFmtId="164" fontId="103" fillId="2" borderId="7" xfId="0" applyNumberFormat="1" applyFont="1" applyFill="1" applyBorder="1" applyAlignment="1">
      <alignment horizontal="right" vertical="center" wrapText="1"/>
    </xf>
    <xf numFmtId="49" fontId="35" fillId="0" borderId="3" xfId="1" applyNumberFormat="1" applyFont="1" applyFill="1" applyBorder="1" applyAlignment="1">
      <alignment horizontal="justify" vertical="center" wrapText="1"/>
    </xf>
    <xf numFmtId="164" fontId="88" fillId="5" borderId="1" xfId="1" applyNumberFormat="1" applyFont="1" applyFill="1" applyBorder="1" applyAlignment="1">
      <alignment horizontal="right" vertical="center" wrapText="1"/>
    </xf>
    <xf numFmtId="164" fontId="28" fillId="5" borderId="1" xfId="0" applyNumberFormat="1" applyFont="1" applyFill="1" applyBorder="1" applyAlignment="1">
      <alignment horizontal="right" vertical="center" wrapText="1"/>
    </xf>
    <xf numFmtId="164" fontId="104" fillId="0" borderId="0" xfId="0" applyNumberFormat="1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164" fontId="53" fillId="4" borderId="1" xfId="0" applyNumberFormat="1" applyFont="1" applyFill="1" applyBorder="1" applyAlignment="1">
      <alignment horizontal="right" vertical="center" wrapText="1"/>
    </xf>
    <xf numFmtId="164" fontId="59" fillId="2" borderId="1" xfId="0" applyNumberFormat="1" applyFont="1" applyFill="1" applyBorder="1" applyAlignment="1">
      <alignment horizontal="right" vertical="center" wrapText="1"/>
    </xf>
    <xf numFmtId="49" fontId="58" fillId="0" borderId="1" xfId="1" applyNumberFormat="1" applyFont="1" applyFill="1" applyBorder="1" applyAlignment="1">
      <alignment horizontal="justify" vertical="center" wrapText="1"/>
    </xf>
    <xf numFmtId="164" fontId="53" fillId="0" borderId="1" xfId="1" applyNumberFormat="1" applyFont="1" applyFill="1" applyBorder="1" applyAlignment="1">
      <alignment horizontal="right" wrapText="1"/>
    </xf>
    <xf numFmtId="2" fontId="53" fillId="3" borderId="1" xfId="1" applyNumberFormat="1" applyFont="1" applyFill="1" applyBorder="1" applyAlignment="1">
      <alignment horizontal="justify" wrapText="1"/>
    </xf>
    <xf numFmtId="0" fontId="4" fillId="0" borderId="0" xfId="0" applyFont="1" applyFill="1" applyBorder="1" applyAlignment="1"/>
    <xf numFmtId="0" fontId="4" fillId="0" borderId="0" xfId="0" applyFont="1" applyAlignment="1"/>
    <xf numFmtId="2" fontId="35" fillId="0" borderId="1" xfId="1" applyNumberFormat="1" applyFont="1" applyFill="1" applyBorder="1" applyAlignment="1">
      <alignment horizontal="left" vertical="center" wrapText="1"/>
    </xf>
    <xf numFmtId="2" fontId="38" fillId="4" borderId="1" xfId="1" applyNumberFormat="1" applyFont="1" applyFill="1" applyBorder="1" applyAlignment="1">
      <alignment horizontal="justify" vertical="center" wrapText="1"/>
    </xf>
    <xf numFmtId="164" fontId="11" fillId="4" borderId="1" xfId="1" applyNumberFormat="1" applyFont="1" applyFill="1" applyBorder="1" applyAlignment="1">
      <alignment vertical="center" wrapText="1"/>
    </xf>
    <xf numFmtId="2" fontId="10" fillId="4" borderId="1" xfId="1" applyNumberFormat="1" applyFont="1" applyFill="1" applyBorder="1" applyAlignment="1">
      <alignment vertical="center" wrapText="1"/>
    </xf>
    <xf numFmtId="164" fontId="28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164" fontId="37" fillId="0" borderId="1" xfId="0" applyNumberFormat="1" applyFont="1" applyFill="1" applyBorder="1" applyAlignment="1">
      <alignment horizontal="right" vertical="center" wrapText="1"/>
    </xf>
    <xf numFmtId="164" fontId="31" fillId="0" borderId="1" xfId="0" applyNumberFormat="1" applyFont="1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left" vertical="center" wrapText="1"/>
    </xf>
    <xf numFmtId="164" fontId="29" fillId="0" borderId="1" xfId="1" applyNumberFormat="1" applyFont="1" applyFill="1" applyBorder="1" applyAlignment="1">
      <alignment horizontal="right" vertical="center" wrapText="1"/>
    </xf>
    <xf numFmtId="2" fontId="30" fillId="0" borderId="1" xfId="1" applyNumberFormat="1" applyFont="1" applyFill="1" applyBorder="1" applyAlignment="1">
      <alignment horizontal="left" vertical="center" wrapText="1"/>
    </xf>
    <xf numFmtId="164" fontId="28" fillId="4" borderId="1" xfId="1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164" fontId="33" fillId="0" borderId="1" xfId="1" applyNumberFormat="1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vertical="center" wrapText="1"/>
    </xf>
    <xf numFmtId="164" fontId="40" fillId="0" borderId="1" xfId="1" applyNumberFormat="1" applyFont="1" applyFill="1" applyBorder="1" applyAlignment="1">
      <alignment horizontal="right" vertical="center" wrapText="1"/>
    </xf>
    <xf numFmtId="2" fontId="40" fillId="0" borderId="1" xfId="1" applyNumberFormat="1" applyFont="1" applyFill="1" applyBorder="1" applyAlignment="1">
      <alignment horizontal="justify" vertical="center" wrapText="1"/>
    </xf>
    <xf numFmtId="2" fontId="31" fillId="0" borderId="1" xfId="1" applyNumberFormat="1" applyFont="1" applyFill="1" applyBorder="1" applyAlignment="1">
      <alignment horizontal="justify" vertical="center" wrapText="1"/>
    </xf>
    <xf numFmtId="49" fontId="101" fillId="0" borderId="1" xfId="2" applyNumberFormat="1" applyFont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88" fillId="5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vertical="center" wrapText="1"/>
    </xf>
    <xf numFmtId="2" fontId="10" fillId="2" borderId="1" xfId="1" applyNumberFormat="1" applyFont="1" applyFill="1" applyBorder="1" applyAlignment="1">
      <alignment horizontal="justify" vertical="center" wrapText="1"/>
    </xf>
    <xf numFmtId="2" fontId="33" fillId="2" borderId="1" xfId="1" applyNumberFormat="1" applyFont="1" applyFill="1" applyBorder="1" applyAlignment="1">
      <alignment horizontal="justify" vertical="center" wrapText="1"/>
    </xf>
    <xf numFmtId="164" fontId="88" fillId="5" borderId="1" xfId="0" applyNumberFormat="1" applyFont="1" applyFill="1" applyBorder="1" applyAlignment="1">
      <alignment horizontal="right" vertical="center" wrapText="1"/>
    </xf>
    <xf numFmtId="164" fontId="88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Alignment="1">
      <alignment horizontal="right" wrapText="1"/>
    </xf>
    <xf numFmtId="0" fontId="34" fillId="4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7" xfId="0" applyNumberFormat="1" applyFont="1" applyBorder="1" applyAlignment="1" applyProtection="1">
      <alignment horizontal="center" vertical="center" wrapText="1"/>
    </xf>
    <xf numFmtId="49" fontId="10" fillId="0" borderId="18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 applyProtection="1">
      <alignment horizontal="center" vertical="center" wrapText="1"/>
    </xf>
    <xf numFmtId="49" fontId="10" fillId="0" borderId="25" xfId="0" applyNumberFormat="1" applyFont="1" applyBorder="1" applyAlignment="1" applyProtection="1">
      <alignment horizontal="center" vertical="center" wrapText="1"/>
    </xf>
    <xf numFmtId="49" fontId="10" fillId="0" borderId="27" xfId="0" applyNumberFormat="1" applyFont="1" applyBorder="1" applyAlignment="1" applyProtection="1">
      <alignment horizontal="center" vertical="center" wrapText="1"/>
    </xf>
    <xf numFmtId="49" fontId="10" fillId="0" borderId="22" xfId="0" applyNumberFormat="1" applyFont="1" applyBorder="1" applyAlignment="1" applyProtection="1">
      <alignment horizontal="center" vertical="center" wrapText="1"/>
    </xf>
    <xf numFmtId="49" fontId="10" fillId="0" borderId="23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49" fontId="99" fillId="0" borderId="0" xfId="2" applyNumberFormat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1" fillId="0" borderId="0" xfId="0" applyFont="1" applyAlignment="1">
      <alignment horizontal="righ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colors>
    <mruColors>
      <color rgb="FFFFFFFF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1630681</xdr:colOff>
      <xdr:row>146</xdr:row>
      <xdr:rowOff>45720</xdr:rowOff>
    </xdr:from>
    <xdr:to>
      <xdr:col>1</xdr:col>
      <xdr:colOff>1889760</xdr:colOff>
      <xdr:row>150</xdr:row>
      <xdr:rowOff>144780</xdr:rowOff>
    </xdr:to>
    <xdr:sp macro="" textlink="">
      <xdr:nvSpPr>
        <xdr:cNvPr id="2" name="Правая фигурная скобка 1"/>
        <xdr:cNvSpPr/>
      </xdr:nvSpPr>
      <xdr:spPr>
        <a:xfrm>
          <a:off x="2499361" y="53187600"/>
          <a:ext cx="259079" cy="8915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1592580</xdr:colOff>
      <xdr:row>151</xdr:row>
      <xdr:rowOff>53340</xdr:rowOff>
    </xdr:from>
    <xdr:to>
      <xdr:col>1</xdr:col>
      <xdr:colOff>1851660</xdr:colOff>
      <xdr:row>152</xdr:row>
      <xdr:rowOff>144780</xdr:rowOff>
    </xdr:to>
    <xdr:sp macro="" textlink="">
      <xdr:nvSpPr>
        <xdr:cNvPr id="3" name="Правая фигурная скобка 2"/>
        <xdr:cNvSpPr/>
      </xdr:nvSpPr>
      <xdr:spPr>
        <a:xfrm>
          <a:off x="2461260" y="54185820"/>
          <a:ext cx="259080" cy="2895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1630681</xdr:colOff>
      <xdr:row>97</xdr:row>
      <xdr:rowOff>45720</xdr:rowOff>
    </xdr:from>
    <xdr:to>
      <xdr:col>1</xdr:col>
      <xdr:colOff>1889760</xdr:colOff>
      <xdr:row>101</xdr:row>
      <xdr:rowOff>144780</xdr:rowOff>
    </xdr:to>
    <xdr:sp macro="" textlink="">
      <xdr:nvSpPr>
        <xdr:cNvPr id="2" name="Правая фигурная скобка 1"/>
        <xdr:cNvSpPr/>
      </xdr:nvSpPr>
      <xdr:spPr>
        <a:xfrm>
          <a:off x="2499361" y="57950100"/>
          <a:ext cx="259079" cy="8915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1592580</xdr:colOff>
      <xdr:row>102</xdr:row>
      <xdr:rowOff>53340</xdr:rowOff>
    </xdr:from>
    <xdr:to>
      <xdr:col>1</xdr:col>
      <xdr:colOff>1851660</xdr:colOff>
      <xdr:row>103</xdr:row>
      <xdr:rowOff>144780</xdr:rowOff>
    </xdr:to>
    <xdr:sp macro="" textlink="">
      <xdr:nvSpPr>
        <xdr:cNvPr id="3" name="Правая фигурная скобка 2"/>
        <xdr:cNvSpPr/>
      </xdr:nvSpPr>
      <xdr:spPr>
        <a:xfrm>
          <a:off x="2461260" y="58948320"/>
          <a:ext cx="259080" cy="2895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3"/>
  <sheetViews>
    <sheetView topLeftCell="A189" zoomScaleNormal="100" workbookViewId="0">
      <selection activeCell="A46" sqref="A46:B46"/>
    </sheetView>
  </sheetViews>
  <sheetFormatPr defaultRowHeight="15" x14ac:dyDescent="0.2"/>
  <cols>
    <col min="1" max="1" width="12.7109375" style="11" customWidth="1"/>
    <col min="2" max="2" width="85" style="8" customWidth="1"/>
    <col min="3" max="200" width="8.85546875" style="2"/>
    <col min="201" max="201" width="11.28515625" style="2" customWidth="1"/>
    <col min="202" max="202" width="87.85546875" style="2" customWidth="1"/>
    <col min="203" max="203" width="12" style="2" customWidth="1"/>
    <col min="204" max="204" width="9.42578125" style="2" customWidth="1"/>
    <col min="205" max="205" width="6" style="2" customWidth="1"/>
    <col min="206" max="206" width="8.85546875" style="2"/>
    <col min="207" max="207" width="33" style="2" customWidth="1"/>
    <col min="208" max="456" width="8.85546875" style="2"/>
    <col min="457" max="457" width="11.28515625" style="2" customWidth="1"/>
    <col min="458" max="458" width="87.85546875" style="2" customWidth="1"/>
    <col min="459" max="459" width="12" style="2" customWidth="1"/>
    <col min="460" max="460" width="9.42578125" style="2" customWidth="1"/>
    <col min="461" max="461" width="6" style="2" customWidth="1"/>
    <col min="462" max="462" width="8.85546875" style="2"/>
    <col min="463" max="463" width="33" style="2" customWidth="1"/>
    <col min="464" max="712" width="8.85546875" style="2"/>
    <col min="713" max="713" width="11.28515625" style="2" customWidth="1"/>
    <col min="714" max="714" width="87.85546875" style="2" customWidth="1"/>
    <col min="715" max="715" width="12" style="2" customWidth="1"/>
    <col min="716" max="716" width="9.42578125" style="2" customWidth="1"/>
    <col min="717" max="717" width="6" style="2" customWidth="1"/>
    <col min="718" max="718" width="8.85546875" style="2"/>
    <col min="719" max="719" width="33" style="2" customWidth="1"/>
    <col min="720" max="968" width="8.85546875" style="2"/>
    <col min="969" max="969" width="11.28515625" style="2" customWidth="1"/>
    <col min="970" max="970" width="87.85546875" style="2" customWidth="1"/>
    <col min="971" max="971" width="12" style="2" customWidth="1"/>
    <col min="972" max="972" width="9.42578125" style="2" customWidth="1"/>
    <col min="973" max="973" width="6" style="2" customWidth="1"/>
    <col min="974" max="974" width="8.85546875" style="2"/>
    <col min="975" max="975" width="33" style="2" customWidth="1"/>
    <col min="976" max="1224" width="8.85546875" style="2"/>
    <col min="1225" max="1225" width="11.28515625" style="2" customWidth="1"/>
    <col min="1226" max="1226" width="87.85546875" style="2" customWidth="1"/>
    <col min="1227" max="1227" width="12" style="2" customWidth="1"/>
    <col min="1228" max="1228" width="9.42578125" style="2" customWidth="1"/>
    <col min="1229" max="1229" width="6" style="2" customWidth="1"/>
    <col min="1230" max="1230" width="8.85546875" style="2"/>
    <col min="1231" max="1231" width="33" style="2" customWidth="1"/>
    <col min="1232" max="1480" width="8.85546875" style="2"/>
    <col min="1481" max="1481" width="11.28515625" style="2" customWidth="1"/>
    <col min="1482" max="1482" width="87.85546875" style="2" customWidth="1"/>
    <col min="1483" max="1483" width="12" style="2" customWidth="1"/>
    <col min="1484" max="1484" width="9.42578125" style="2" customWidth="1"/>
    <col min="1485" max="1485" width="6" style="2" customWidth="1"/>
    <col min="1486" max="1486" width="8.85546875" style="2"/>
    <col min="1487" max="1487" width="33" style="2" customWidth="1"/>
    <col min="1488" max="1736" width="8.85546875" style="2"/>
    <col min="1737" max="1737" width="11.28515625" style="2" customWidth="1"/>
    <col min="1738" max="1738" width="87.85546875" style="2" customWidth="1"/>
    <col min="1739" max="1739" width="12" style="2" customWidth="1"/>
    <col min="1740" max="1740" width="9.42578125" style="2" customWidth="1"/>
    <col min="1741" max="1741" width="6" style="2" customWidth="1"/>
    <col min="1742" max="1742" width="8.85546875" style="2"/>
    <col min="1743" max="1743" width="33" style="2" customWidth="1"/>
    <col min="1744" max="1992" width="8.85546875" style="2"/>
    <col min="1993" max="1993" width="11.28515625" style="2" customWidth="1"/>
    <col min="1994" max="1994" width="87.85546875" style="2" customWidth="1"/>
    <col min="1995" max="1995" width="12" style="2" customWidth="1"/>
    <col min="1996" max="1996" width="9.42578125" style="2" customWidth="1"/>
    <col min="1997" max="1997" width="6" style="2" customWidth="1"/>
    <col min="1998" max="1998" width="8.85546875" style="2"/>
    <col min="1999" max="1999" width="33" style="2" customWidth="1"/>
    <col min="2000" max="2248" width="8.85546875" style="2"/>
    <col min="2249" max="2249" width="11.28515625" style="2" customWidth="1"/>
    <col min="2250" max="2250" width="87.85546875" style="2" customWidth="1"/>
    <col min="2251" max="2251" width="12" style="2" customWidth="1"/>
    <col min="2252" max="2252" width="9.42578125" style="2" customWidth="1"/>
    <col min="2253" max="2253" width="6" style="2" customWidth="1"/>
    <col min="2254" max="2254" width="8.85546875" style="2"/>
    <col min="2255" max="2255" width="33" style="2" customWidth="1"/>
    <col min="2256" max="2504" width="8.85546875" style="2"/>
    <col min="2505" max="2505" width="11.28515625" style="2" customWidth="1"/>
    <col min="2506" max="2506" width="87.85546875" style="2" customWidth="1"/>
    <col min="2507" max="2507" width="12" style="2" customWidth="1"/>
    <col min="2508" max="2508" width="9.42578125" style="2" customWidth="1"/>
    <col min="2509" max="2509" width="6" style="2" customWidth="1"/>
    <col min="2510" max="2510" width="8.85546875" style="2"/>
    <col min="2511" max="2511" width="33" style="2" customWidth="1"/>
    <col min="2512" max="2760" width="8.85546875" style="2"/>
    <col min="2761" max="2761" width="11.28515625" style="2" customWidth="1"/>
    <col min="2762" max="2762" width="87.85546875" style="2" customWidth="1"/>
    <col min="2763" max="2763" width="12" style="2" customWidth="1"/>
    <col min="2764" max="2764" width="9.42578125" style="2" customWidth="1"/>
    <col min="2765" max="2765" width="6" style="2" customWidth="1"/>
    <col min="2766" max="2766" width="8.85546875" style="2"/>
    <col min="2767" max="2767" width="33" style="2" customWidth="1"/>
    <col min="2768" max="3016" width="8.85546875" style="2"/>
    <col min="3017" max="3017" width="11.28515625" style="2" customWidth="1"/>
    <col min="3018" max="3018" width="87.85546875" style="2" customWidth="1"/>
    <col min="3019" max="3019" width="12" style="2" customWidth="1"/>
    <col min="3020" max="3020" width="9.42578125" style="2" customWidth="1"/>
    <col min="3021" max="3021" width="6" style="2" customWidth="1"/>
    <col min="3022" max="3022" width="8.85546875" style="2"/>
    <col min="3023" max="3023" width="33" style="2" customWidth="1"/>
    <col min="3024" max="3272" width="8.85546875" style="2"/>
    <col min="3273" max="3273" width="11.28515625" style="2" customWidth="1"/>
    <col min="3274" max="3274" width="87.85546875" style="2" customWidth="1"/>
    <col min="3275" max="3275" width="12" style="2" customWidth="1"/>
    <col min="3276" max="3276" width="9.42578125" style="2" customWidth="1"/>
    <col min="3277" max="3277" width="6" style="2" customWidth="1"/>
    <col min="3278" max="3278" width="8.85546875" style="2"/>
    <col min="3279" max="3279" width="33" style="2" customWidth="1"/>
    <col min="3280" max="3528" width="8.85546875" style="2"/>
    <col min="3529" max="3529" width="11.28515625" style="2" customWidth="1"/>
    <col min="3530" max="3530" width="87.85546875" style="2" customWidth="1"/>
    <col min="3531" max="3531" width="12" style="2" customWidth="1"/>
    <col min="3532" max="3532" width="9.42578125" style="2" customWidth="1"/>
    <col min="3533" max="3533" width="6" style="2" customWidth="1"/>
    <col min="3534" max="3534" width="8.85546875" style="2"/>
    <col min="3535" max="3535" width="33" style="2" customWidth="1"/>
    <col min="3536" max="3784" width="8.85546875" style="2"/>
    <col min="3785" max="3785" width="11.28515625" style="2" customWidth="1"/>
    <col min="3786" max="3786" width="87.85546875" style="2" customWidth="1"/>
    <col min="3787" max="3787" width="12" style="2" customWidth="1"/>
    <col min="3788" max="3788" width="9.42578125" style="2" customWidth="1"/>
    <col min="3789" max="3789" width="6" style="2" customWidth="1"/>
    <col min="3790" max="3790" width="8.85546875" style="2"/>
    <col min="3791" max="3791" width="33" style="2" customWidth="1"/>
    <col min="3792" max="4040" width="8.85546875" style="2"/>
    <col min="4041" max="4041" width="11.28515625" style="2" customWidth="1"/>
    <col min="4042" max="4042" width="87.85546875" style="2" customWidth="1"/>
    <col min="4043" max="4043" width="12" style="2" customWidth="1"/>
    <col min="4044" max="4044" width="9.42578125" style="2" customWidth="1"/>
    <col min="4045" max="4045" width="6" style="2" customWidth="1"/>
    <col min="4046" max="4046" width="8.85546875" style="2"/>
    <col min="4047" max="4047" width="33" style="2" customWidth="1"/>
    <col min="4048" max="4296" width="8.85546875" style="2"/>
    <col min="4297" max="4297" width="11.28515625" style="2" customWidth="1"/>
    <col min="4298" max="4298" width="87.85546875" style="2" customWidth="1"/>
    <col min="4299" max="4299" width="12" style="2" customWidth="1"/>
    <col min="4300" max="4300" width="9.42578125" style="2" customWidth="1"/>
    <col min="4301" max="4301" width="6" style="2" customWidth="1"/>
    <col min="4302" max="4302" width="8.85546875" style="2"/>
    <col min="4303" max="4303" width="33" style="2" customWidth="1"/>
    <col min="4304" max="4552" width="8.85546875" style="2"/>
    <col min="4553" max="4553" width="11.28515625" style="2" customWidth="1"/>
    <col min="4554" max="4554" width="87.85546875" style="2" customWidth="1"/>
    <col min="4555" max="4555" width="12" style="2" customWidth="1"/>
    <col min="4556" max="4556" width="9.42578125" style="2" customWidth="1"/>
    <col min="4557" max="4557" width="6" style="2" customWidth="1"/>
    <col min="4558" max="4558" width="8.85546875" style="2"/>
    <col min="4559" max="4559" width="33" style="2" customWidth="1"/>
    <col min="4560" max="4808" width="8.85546875" style="2"/>
    <col min="4809" max="4809" width="11.28515625" style="2" customWidth="1"/>
    <col min="4810" max="4810" width="87.85546875" style="2" customWidth="1"/>
    <col min="4811" max="4811" width="12" style="2" customWidth="1"/>
    <col min="4812" max="4812" width="9.42578125" style="2" customWidth="1"/>
    <col min="4813" max="4813" width="6" style="2" customWidth="1"/>
    <col min="4814" max="4814" width="8.85546875" style="2"/>
    <col min="4815" max="4815" width="33" style="2" customWidth="1"/>
    <col min="4816" max="5064" width="8.85546875" style="2"/>
    <col min="5065" max="5065" width="11.28515625" style="2" customWidth="1"/>
    <col min="5066" max="5066" width="87.85546875" style="2" customWidth="1"/>
    <col min="5067" max="5067" width="12" style="2" customWidth="1"/>
    <col min="5068" max="5068" width="9.42578125" style="2" customWidth="1"/>
    <col min="5069" max="5069" width="6" style="2" customWidth="1"/>
    <col min="5070" max="5070" width="8.85546875" style="2"/>
    <col min="5071" max="5071" width="33" style="2" customWidth="1"/>
    <col min="5072" max="5320" width="8.85546875" style="2"/>
    <col min="5321" max="5321" width="11.28515625" style="2" customWidth="1"/>
    <col min="5322" max="5322" width="87.85546875" style="2" customWidth="1"/>
    <col min="5323" max="5323" width="12" style="2" customWidth="1"/>
    <col min="5324" max="5324" width="9.42578125" style="2" customWidth="1"/>
    <col min="5325" max="5325" width="6" style="2" customWidth="1"/>
    <col min="5326" max="5326" width="8.85546875" style="2"/>
    <col min="5327" max="5327" width="33" style="2" customWidth="1"/>
    <col min="5328" max="5576" width="8.85546875" style="2"/>
    <col min="5577" max="5577" width="11.28515625" style="2" customWidth="1"/>
    <col min="5578" max="5578" width="87.85546875" style="2" customWidth="1"/>
    <col min="5579" max="5579" width="12" style="2" customWidth="1"/>
    <col min="5580" max="5580" width="9.42578125" style="2" customWidth="1"/>
    <col min="5581" max="5581" width="6" style="2" customWidth="1"/>
    <col min="5582" max="5582" width="8.85546875" style="2"/>
    <col min="5583" max="5583" width="33" style="2" customWidth="1"/>
    <col min="5584" max="5832" width="8.85546875" style="2"/>
    <col min="5833" max="5833" width="11.28515625" style="2" customWidth="1"/>
    <col min="5834" max="5834" width="87.85546875" style="2" customWidth="1"/>
    <col min="5835" max="5835" width="12" style="2" customWidth="1"/>
    <col min="5836" max="5836" width="9.42578125" style="2" customWidth="1"/>
    <col min="5837" max="5837" width="6" style="2" customWidth="1"/>
    <col min="5838" max="5838" width="8.85546875" style="2"/>
    <col min="5839" max="5839" width="33" style="2" customWidth="1"/>
    <col min="5840" max="6088" width="8.85546875" style="2"/>
    <col min="6089" max="6089" width="11.28515625" style="2" customWidth="1"/>
    <col min="6090" max="6090" width="87.85546875" style="2" customWidth="1"/>
    <col min="6091" max="6091" width="12" style="2" customWidth="1"/>
    <col min="6092" max="6092" width="9.42578125" style="2" customWidth="1"/>
    <col min="6093" max="6093" width="6" style="2" customWidth="1"/>
    <col min="6094" max="6094" width="8.85546875" style="2"/>
    <col min="6095" max="6095" width="33" style="2" customWidth="1"/>
    <col min="6096" max="6344" width="8.85546875" style="2"/>
    <col min="6345" max="6345" width="11.28515625" style="2" customWidth="1"/>
    <col min="6346" max="6346" width="87.85546875" style="2" customWidth="1"/>
    <col min="6347" max="6347" width="12" style="2" customWidth="1"/>
    <col min="6348" max="6348" width="9.42578125" style="2" customWidth="1"/>
    <col min="6349" max="6349" width="6" style="2" customWidth="1"/>
    <col min="6350" max="6350" width="8.85546875" style="2"/>
    <col min="6351" max="6351" width="33" style="2" customWidth="1"/>
    <col min="6352" max="6600" width="8.85546875" style="2"/>
    <col min="6601" max="6601" width="11.28515625" style="2" customWidth="1"/>
    <col min="6602" max="6602" width="87.85546875" style="2" customWidth="1"/>
    <col min="6603" max="6603" width="12" style="2" customWidth="1"/>
    <col min="6604" max="6604" width="9.42578125" style="2" customWidth="1"/>
    <col min="6605" max="6605" width="6" style="2" customWidth="1"/>
    <col min="6606" max="6606" width="8.85546875" style="2"/>
    <col min="6607" max="6607" width="33" style="2" customWidth="1"/>
    <col min="6608" max="6856" width="8.85546875" style="2"/>
    <col min="6857" max="6857" width="11.28515625" style="2" customWidth="1"/>
    <col min="6858" max="6858" width="87.85546875" style="2" customWidth="1"/>
    <col min="6859" max="6859" width="12" style="2" customWidth="1"/>
    <col min="6860" max="6860" width="9.42578125" style="2" customWidth="1"/>
    <col min="6861" max="6861" width="6" style="2" customWidth="1"/>
    <col min="6862" max="6862" width="8.85546875" style="2"/>
    <col min="6863" max="6863" width="33" style="2" customWidth="1"/>
    <col min="6864" max="7112" width="8.85546875" style="2"/>
    <col min="7113" max="7113" width="11.28515625" style="2" customWidth="1"/>
    <col min="7114" max="7114" width="87.85546875" style="2" customWidth="1"/>
    <col min="7115" max="7115" width="12" style="2" customWidth="1"/>
    <col min="7116" max="7116" width="9.42578125" style="2" customWidth="1"/>
    <col min="7117" max="7117" width="6" style="2" customWidth="1"/>
    <col min="7118" max="7118" width="8.85546875" style="2"/>
    <col min="7119" max="7119" width="33" style="2" customWidth="1"/>
    <col min="7120" max="7368" width="8.85546875" style="2"/>
    <col min="7369" max="7369" width="11.28515625" style="2" customWidth="1"/>
    <col min="7370" max="7370" width="87.85546875" style="2" customWidth="1"/>
    <col min="7371" max="7371" width="12" style="2" customWidth="1"/>
    <col min="7372" max="7372" width="9.42578125" style="2" customWidth="1"/>
    <col min="7373" max="7373" width="6" style="2" customWidth="1"/>
    <col min="7374" max="7374" width="8.85546875" style="2"/>
    <col min="7375" max="7375" width="33" style="2" customWidth="1"/>
    <col min="7376" max="7624" width="8.85546875" style="2"/>
    <col min="7625" max="7625" width="11.28515625" style="2" customWidth="1"/>
    <col min="7626" max="7626" width="87.85546875" style="2" customWidth="1"/>
    <col min="7627" max="7627" width="12" style="2" customWidth="1"/>
    <col min="7628" max="7628" width="9.42578125" style="2" customWidth="1"/>
    <col min="7629" max="7629" width="6" style="2" customWidth="1"/>
    <col min="7630" max="7630" width="8.85546875" style="2"/>
    <col min="7631" max="7631" width="33" style="2" customWidth="1"/>
    <col min="7632" max="7880" width="8.85546875" style="2"/>
    <col min="7881" max="7881" width="11.28515625" style="2" customWidth="1"/>
    <col min="7882" max="7882" width="87.85546875" style="2" customWidth="1"/>
    <col min="7883" max="7883" width="12" style="2" customWidth="1"/>
    <col min="7884" max="7884" width="9.42578125" style="2" customWidth="1"/>
    <col min="7885" max="7885" width="6" style="2" customWidth="1"/>
    <col min="7886" max="7886" width="8.85546875" style="2"/>
    <col min="7887" max="7887" width="33" style="2" customWidth="1"/>
    <col min="7888" max="8136" width="8.85546875" style="2"/>
    <col min="8137" max="8137" width="11.28515625" style="2" customWidth="1"/>
    <col min="8138" max="8138" width="87.85546875" style="2" customWidth="1"/>
    <col min="8139" max="8139" width="12" style="2" customWidth="1"/>
    <col min="8140" max="8140" width="9.42578125" style="2" customWidth="1"/>
    <col min="8141" max="8141" width="6" style="2" customWidth="1"/>
    <col min="8142" max="8142" width="8.85546875" style="2"/>
    <col min="8143" max="8143" width="33" style="2" customWidth="1"/>
    <col min="8144" max="8392" width="8.85546875" style="2"/>
    <col min="8393" max="8393" width="11.28515625" style="2" customWidth="1"/>
    <col min="8394" max="8394" width="87.85546875" style="2" customWidth="1"/>
    <col min="8395" max="8395" width="12" style="2" customWidth="1"/>
    <col min="8396" max="8396" width="9.42578125" style="2" customWidth="1"/>
    <col min="8397" max="8397" width="6" style="2" customWidth="1"/>
    <col min="8398" max="8398" width="8.85546875" style="2"/>
    <col min="8399" max="8399" width="33" style="2" customWidth="1"/>
    <col min="8400" max="8648" width="8.85546875" style="2"/>
    <col min="8649" max="8649" width="11.28515625" style="2" customWidth="1"/>
    <col min="8650" max="8650" width="87.85546875" style="2" customWidth="1"/>
    <col min="8651" max="8651" width="12" style="2" customWidth="1"/>
    <col min="8652" max="8652" width="9.42578125" style="2" customWidth="1"/>
    <col min="8653" max="8653" width="6" style="2" customWidth="1"/>
    <col min="8654" max="8654" width="8.85546875" style="2"/>
    <col min="8655" max="8655" width="33" style="2" customWidth="1"/>
    <col min="8656" max="8904" width="8.85546875" style="2"/>
    <col min="8905" max="8905" width="11.28515625" style="2" customWidth="1"/>
    <col min="8906" max="8906" width="87.85546875" style="2" customWidth="1"/>
    <col min="8907" max="8907" width="12" style="2" customWidth="1"/>
    <col min="8908" max="8908" width="9.42578125" style="2" customWidth="1"/>
    <col min="8909" max="8909" width="6" style="2" customWidth="1"/>
    <col min="8910" max="8910" width="8.85546875" style="2"/>
    <col min="8911" max="8911" width="33" style="2" customWidth="1"/>
    <col min="8912" max="9160" width="8.85546875" style="2"/>
    <col min="9161" max="9161" width="11.28515625" style="2" customWidth="1"/>
    <col min="9162" max="9162" width="87.85546875" style="2" customWidth="1"/>
    <col min="9163" max="9163" width="12" style="2" customWidth="1"/>
    <col min="9164" max="9164" width="9.42578125" style="2" customWidth="1"/>
    <col min="9165" max="9165" width="6" style="2" customWidth="1"/>
    <col min="9166" max="9166" width="8.85546875" style="2"/>
    <col min="9167" max="9167" width="33" style="2" customWidth="1"/>
    <col min="9168" max="9416" width="8.85546875" style="2"/>
    <col min="9417" max="9417" width="11.28515625" style="2" customWidth="1"/>
    <col min="9418" max="9418" width="87.85546875" style="2" customWidth="1"/>
    <col min="9419" max="9419" width="12" style="2" customWidth="1"/>
    <col min="9420" max="9420" width="9.42578125" style="2" customWidth="1"/>
    <col min="9421" max="9421" width="6" style="2" customWidth="1"/>
    <col min="9422" max="9422" width="8.85546875" style="2"/>
    <col min="9423" max="9423" width="33" style="2" customWidth="1"/>
    <col min="9424" max="9672" width="8.85546875" style="2"/>
    <col min="9673" max="9673" width="11.28515625" style="2" customWidth="1"/>
    <col min="9674" max="9674" width="87.85546875" style="2" customWidth="1"/>
    <col min="9675" max="9675" width="12" style="2" customWidth="1"/>
    <col min="9676" max="9676" width="9.42578125" style="2" customWidth="1"/>
    <col min="9677" max="9677" width="6" style="2" customWidth="1"/>
    <col min="9678" max="9678" width="8.85546875" style="2"/>
    <col min="9679" max="9679" width="33" style="2" customWidth="1"/>
    <col min="9680" max="9928" width="8.85546875" style="2"/>
    <col min="9929" max="9929" width="11.28515625" style="2" customWidth="1"/>
    <col min="9930" max="9930" width="87.85546875" style="2" customWidth="1"/>
    <col min="9931" max="9931" width="12" style="2" customWidth="1"/>
    <col min="9932" max="9932" width="9.42578125" style="2" customWidth="1"/>
    <col min="9933" max="9933" width="6" style="2" customWidth="1"/>
    <col min="9934" max="9934" width="8.85546875" style="2"/>
    <col min="9935" max="9935" width="33" style="2" customWidth="1"/>
    <col min="9936" max="10184" width="8.85546875" style="2"/>
    <col min="10185" max="10185" width="11.28515625" style="2" customWidth="1"/>
    <col min="10186" max="10186" width="87.85546875" style="2" customWidth="1"/>
    <col min="10187" max="10187" width="12" style="2" customWidth="1"/>
    <col min="10188" max="10188" width="9.42578125" style="2" customWidth="1"/>
    <col min="10189" max="10189" width="6" style="2" customWidth="1"/>
    <col min="10190" max="10190" width="8.85546875" style="2"/>
    <col min="10191" max="10191" width="33" style="2" customWidth="1"/>
    <col min="10192" max="10440" width="8.85546875" style="2"/>
    <col min="10441" max="10441" width="11.28515625" style="2" customWidth="1"/>
    <col min="10442" max="10442" width="87.85546875" style="2" customWidth="1"/>
    <col min="10443" max="10443" width="12" style="2" customWidth="1"/>
    <col min="10444" max="10444" width="9.42578125" style="2" customWidth="1"/>
    <col min="10445" max="10445" width="6" style="2" customWidth="1"/>
    <col min="10446" max="10446" width="8.85546875" style="2"/>
    <col min="10447" max="10447" width="33" style="2" customWidth="1"/>
    <col min="10448" max="10696" width="8.85546875" style="2"/>
    <col min="10697" max="10697" width="11.28515625" style="2" customWidth="1"/>
    <col min="10698" max="10698" width="87.85546875" style="2" customWidth="1"/>
    <col min="10699" max="10699" width="12" style="2" customWidth="1"/>
    <col min="10700" max="10700" width="9.42578125" style="2" customWidth="1"/>
    <col min="10701" max="10701" width="6" style="2" customWidth="1"/>
    <col min="10702" max="10702" width="8.85546875" style="2"/>
    <col min="10703" max="10703" width="33" style="2" customWidth="1"/>
    <col min="10704" max="10952" width="8.85546875" style="2"/>
    <col min="10953" max="10953" width="11.28515625" style="2" customWidth="1"/>
    <col min="10954" max="10954" width="87.85546875" style="2" customWidth="1"/>
    <col min="10955" max="10955" width="12" style="2" customWidth="1"/>
    <col min="10956" max="10956" width="9.42578125" style="2" customWidth="1"/>
    <col min="10957" max="10957" width="6" style="2" customWidth="1"/>
    <col min="10958" max="10958" width="8.85546875" style="2"/>
    <col min="10959" max="10959" width="33" style="2" customWidth="1"/>
    <col min="10960" max="11208" width="8.85546875" style="2"/>
    <col min="11209" max="11209" width="11.28515625" style="2" customWidth="1"/>
    <col min="11210" max="11210" width="87.85546875" style="2" customWidth="1"/>
    <col min="11211" max="11211" width="12" style="2" customWidth="1"/>
    <col min="11212" max="11212" width="9.42578125" style="2" customWidth="1"/>
    <col min="11213" max="11213" width="6" style="2" customWidth="1"/>
    <col min="11214" max="11214" width="8.85546875" style="2"/>
    <col min="11215" max="11215" width="33" style="2" customWidth="1"/>
    <col min="11216" max="11464" width="8.85546875" style="2"/>
    <col min="11465" max="11465" width="11.28515625" style="2" customWidth="1"/>
    <col min="11466" max="11466" width="87.85546875" style="2" customWidth="1"/>
    <col min="11467" max="11467" width="12" style="2" customWidth="1"/>
    <col min="11468" max="11468" width="9.42578125" style="2" customWidth="1"/>
    <col min="11469" max="11469" width="6" style="2" customWidth="1"/>
    <col min="11470" max="11470" width="8.85546875" style="2"/>
    <col min="11471" max="11471" width="33" style="2" customWidth="1"/>
    <col min="11472" max="11720" width="8.85546875" style="2"/>
    <col min="11721" max="11721" width="11.28515625" style="2" customWidth="1"/>
    <col min="11722" max="11722" width="87.85546875" style="2" customWidth="1"/>
    <col min="11723" max="11723" width="12" style="2" customWidth="1"/>
    <col min="11724" max="11724" width="9.42578125" style="2" customWidth="1"/>
    <col min="11725" max="11725" width="6" style="2" customWidth="1"/>
    <col min="11726" max="11726" width="8.85546875" style="2"/>
    <col min="11727" max="11727" width="33" style="2" customWidth="1"/>
    <col min="11728" max="11976" width="8.85546875" style="2"/>
    <col min="11977" max="11977" width="11.28515625" style="2" customWidth="1"/>
    <col min="11978" max="11978" width="87.85546875" style="2" customWidth="1"/>
    <col min="11979" max="11979" width="12" style="2" customWidth="1"/>
    <col min="11980" max="11980" width="9.42578125" style="2" customWidth="1"/>
    <col min="11981" max="11981" width="6" style="2" customWidth="1"/>
    <col min="11982" max="11982" width="8.85546875" style="2"/>
    <col min="11983" max="11983" width="33" style="2" customWidth="1"/>
    <col min="11984" max="12232" width="8.85546875" style="2"/>
    <col min="12233" max="12233" width="11.28515625" style="2" customWidth="1"/>
    <col min="12234" max="12234" width="87.85546875" style="2" customWidth="1"/>
    <col min="12235" max="12235" width="12" style="2" customWidth="1"/>
    <col min="12236" max="12236" width="9.42578125" style="2" customWidth="1"/>
    <col min="12237" max="12237" width="6" style="2" customWidth="1"/>
    <col min="12238" max="12238" width="8.85546875" style="2"/>
    <col min="12239" max="12239" width="33" style="2" customWidth="1"/>
    <col min="12240" max="12488" width="8.85546875" style="2"/>
    <col min="12489" max="12489" width="11.28515625" style="2" customWidth="1"/>
    <col min="12490" max="12490" width="87.85546875" style="2" customWidth="1"/>
    <col min="12491" max="12491" width="12" style="2" customWidth="1"/>
    <col min="12492" max="12492" width="9.42578125" style="2" customWidth="1"/>
    <col min="12493" max="12493" width="6" style="2" customWidth="1"/>
    <col min="12494" max="12494" width="8.85546875" style="2"/>
    <col min="12495" max="12495" width="33" style="2" customWidth="1"/>
    <col min="12496" max="12744" width="8.85546875" style="2"/>
    <col min="12745" max="12745" width="11.28515625" style="2" customWidth="1"/>
    <col min="12746" max="12746" width="87.85546875" style="2" customWidth="1"/>
    <col min="12747" max="12747" width="12" style="2" customWidth="1"/>
    <col min="12748" max="12748" width="9.42578125" style="2" customWidth="1"/>
    <col min="12749" max="12749" width="6" style="2" customWidth="1"/>
    <col min="12750" max="12750" width="8.85546875" style="2"/>
    <col min="12751" max="12751" width="33" style="2" customWidth="1"/>
    <col min="12752" max="13000" width="8.85546875" style="2"/>
    <col min="13001" max="13001" width="11.28515625" style="2" customWidth="1"/>
    <col min="13002" max="13002" width="87.85546875" style="2" customWidth="1"/>
    <col min="13003" max="13003" width="12" style="2" customWidth="1"/>
    <col min="13004" max="13004" width="9.42578125" style="2" customWidth="1"/>
    <col min="13005" max="13005" width="6" style="2" customWidth="1"/>
    <col min="13006" max="13006" width="8.85546875" style="2"/>
    <col min="13007" max="13007" width="33" style="2" customWidth="1"/>
    <col min="13008" max="13256" width="8.85546875" style="2"/>
    <col min="13257" max="13257" width="11.28515625" style="2" customWidth="1"/>
    <col min="13258" max="13258" width="87.85546875" style="2" customWidth="1"/>
    <col min="13259" max="13259" width="12" style="2" customWidth="1"/>
    <col min="13260" max="13260" width="9.42578125" style="2" customWidth="1"/>
    <col min="13261" max="13261" width="6" style="2" customWidth="1"/>
    <col min="13262" max="13262" width="8.85546875" style="2"/>
    <col min="13263" max="13263" width="33" style="2" customWidth="1"/>
    <col min="13264" max="13512" width="8.85546875" style="2"/>
    <col min="13513" max="13513" width="11.28515625" style="2" customWidth="1"/>
    <col min="13514" max="13514" width="87.85546875" style="2" customWidth="1"/>
    <col min="13515" max="13515" width="12" style="2" customWidth="1"/>
    <col min="13516" max="13516" width="9.42578125" style="2" customWidth="1"/>
    <col min="13517" max="13517" width="6" style="2" customWidth="1"/>
    <col min="13518" max="13518" width="8.85546875" style="2"/>
    <col min="13519" max="13519" width="33" style="2" customWidth="1"/>
    <col min="13520" max="13768" width="8.85546875" style="2"/>
    <col min="13769" max="13769" width="11.28515625" style="2" customWidth="1"/>
    <col min="13770" max="13770" width="87.85546875" style="2" customWidth="1"/>
    <col min="13771" max="13771" width="12" style="2" customWidth="1"/>
    <col min="13772" max="13772" width="9.42578125" style="2" customWidth="1"/>
    <col min="13773" max="13773" width="6" style="2" customWidth="1"/>
    <col min="13774" max="13774" width="8.85546875" style="2"/>
    <col min="13775" max="13775" width="33" style="2" customWidth="1"/>
    <col min="13776" max="14024" width="8.85546875" style="2"/>
    <col min="14025" max="14025" width="11.28515625" style="2" customWidth="1"/>
    <col min="14026" max="14026" width="87.85546875" style="2" customWidth="1"/>
    <col min="14027" max="14027" width="12" style="2" customWidth="1"/>
    <col min="14028" max="14028" width="9.42578125" style="2" customWidth="1"/>
    <col min="14029" max="14029" width="6" style="2" customWidth="1"/>
    <col min="14030" max="14030" width="8.85546875" style="2"/>
    <col min="14031" max="14031" width="33" style="2" customWidth="1"/>
    <col min="14032" max="14280" width="8.85546875" style="2"/>
    <col min="14281" max="14281" width="11.28515625" style="2" customWidth="1"/>
    <col min="14282" max="14282" width="87.85546875" style="2" customWidth="1"/>
    <col min="14283" max="14283" width="12" style="2" customWidth="1"/>
    <col min="14284" max="14284" width="9.42578125" style="2" customWidth="1"/>
    <col min="14285" max="14285" width="6" style="2" customWidth="1"/>
    <col min="14286" max="14286" width="8.85546875" style="2"/>
    <col min="14287" max="14287" width="33" style="2" customWidth="1"/>
    <col min="14288" max="14536" width="8.85546875" style="2"/>
    <col min="14537" max="14537" width="11.28515625" style="2" customWidth="1"/>
    <col min="14538" max="14538" width="87.85546875" style="2" customWidth="1"/>
    <col min="14539" max="14539" width="12" style="2" customWidth="1"/>
    <col min="14540" max="14540" width="9.42578125" style="2" customWidth="1"/>
    <col min="14541" max="14541" width="6" style="2" customWidth="1"/>
    <col min="14542" max="14542" width="8.85546875" style="2"/>
    <col min="14543" max="14543" width="33" style="2" customWidth="1"/>
    <col min="14544" max="14792" width="8.85546875" style="2"/>
    <col min="14793" max="14793" width="11.28515625" style="2" customWidth="1"/>
    <col min="14794" max="14794" width="87.85546875" style="2" customWidth="1"/>
    <col min="14795" max="14795" width="12" style="2" customWidth="1"/>
    <col min="14796" max="14796" width="9.42578125" style="2" customWidth="1"/>
    <col min="14797" max="14797" width="6" style="2" customWidth="1"/>
    <col min="14798" max="14798" width="8.85546875" style="2"/>
    <col min="14799" max="14799" width="33" style="2" customWidth="1"/>
    <col min="14800" max="15048" width="8.85546875" style="2"/>
    <col min="15049" max="15049" width="11.28515625" style="2" customWidth="1"/>
    <col min="15050" max="15050" width="87.85546875" style="2" customWidth="1"/>
    <col min="15051" max="15051" width="12" style="2" customWidth="1"/>
    <col min="15052" max="15052" width="9.42578125" style="2" customWidth="1"/>
    <col min="15053" max="15053" width="6" style="2" customWidth="1"/>
    <col min="15054" max="15054" width="8.85546875" style="2"/>
    <col min="15055" max="15055" width="33" style="2" customWidth="1"/>
    <col min="15056" max="15304" width="8.85546875" style="2"/>
    <col min="15305" max="15305" width="11.28515625" style="2" customWidth="1"/>
    <col min="15306" max="15306" width="87.85546875" style="2" customWidth="1"/>
    <col min="15307" max="15307" width="12" style="2" customWidth="1"/>
    <col min="15308" max="15308" width="9.42578125" style="2" customWidth="1"/>
    <col min="15309" max="15309" width="6" style="2" customWidth="1"/>
    <col min="15310" max="15310" width="8.85546875" style="2"/>
    <col min="15311" max="15311" width="33" style="2" customWidth="1"/>
    <col min="15312" max="15560" width="8.85546875" style="2"/>
    <col min="15561" max="15561" width="11.28515625" style="2" customWidth="1"/>
    <col min="15562" max="15562" width="87.85546875" style="2" customWidth="1"/>
    <col min="15563" max="15563" width="12" style="2" customWidth="1"/>
    <col min="15564" max="15564" width="9.42578125" style="2" customWidth="1"/>
    <col min="15565" max="15565" width="6" style="2" customWidth="1"/>
    <col min="15566" max="15566" width="8.85546875" style="2"/>
    <col min="15567" max="15567" width="33" style="2" customWidth="1"/>
    <col min="15568" max="15816" width="8.85546875" style="2"/>
    <col min="15817" max="15817" width="11.28515625" style="2" customWidth="1"/>
    <col min="15818" max="15818" width="87.85546875" style="2" customWidth="1"/>
    <col min="15819" max="15819" width="12" style="2" customWidth="1"/>
    <col min="15820" max="15820" width="9.42578125" style="2" customWidth="1"/>
    <col min="15821" max="15821" width="6" style="2" customWidth="1"/>
    <col min="15822" max="15822" width="8.85546875" style="2"/>
    <col min="15823" max="15823" width="33" style="2" customWidth="1"/>
    <col min="15824" max="16072" width="8.85546875" style="2"/>
    <col min="16073" max="16073" width="11.28515625" style="2" customWidth="1"/>
    <col min="16074" max="16074" width="87.85546875" style="2" customWidth="1"/>
    <col min="16075" max="16075" width="12" style="2" customWidth="1"/>
    <col min="16076" max="16076" width="9.42578125" style="2" customWidth="1"/>
    <col min="16077" max="16077" width="6" style="2" customWidth="1"/>
    <col min="16078" max="16078" width="8.85546875" style="2"/>
    <col min="16079" max="16079" width="33" style="2" customWidth="1"/>
    <col min="16080" max="16384" width="8.85546875" style="2"/>
  </cols>
  <sheetData>
    <row r="1" spans="1:2" s="12" customFormat="1" x14ac:dyDescent="0.25">
      <c r="A1" s="322" t="s">
        <v>419</v>
      </c>
      <c r="B1" s="322"/>
    </row>
    <row r="2" spans="1:2" s="12" customFormat="1" x14ac:dyDescent="0.2">
      <c r="A2" s="323" t="s">
        <v>0</v>
      </c>
      <c r="B2" s="323"/>
    </row>
    <row r="3" spans="1:2" s="12" customFormat="1" ht="15.75" x14ac:dyDescent="0.2">
      <c r="A3" s="324" t="s">
        <v>1</v>
      </c>
      <c r="B3" s="324"/>
    </row>
    <row r="4" spans="1:2" s="12" customFormat="1" ht="15.75" x14ac:dyDescent="0.2">
      <c r="A4" s="324" t="s">
        <v>2</v>
      </c>
      <c r="B4" s="324"/>
    </row>
    <row r="5" spans="1:2" ht="71.45" customHeight="1" x14ac:dyDescent="0.2">
      <c r="A5" s="325" t="s">
        <v>135</v>
      </c>
      <c r="B5" s="325"/>
    </row>
    <row r="6" spans="1:2" ht="15.75" x14ac:dyDescent="0.2">
      <c r="A6" s="13"/>
    </row>
    <row r="7" spans="1:2" s="7" customFormat="1" ht="30.75" customHeight="1" x14ac:dyDescent="0.2">
      <c r="A7" s="326" t="s">
        <v>90</v>
      </c>
      <c r="B7" s="326"/>
    </row>
    <row r="8" spans="1:2" s="1" customFormat="1" ht="12.75" x14ac:dyDescent="0.2">
      <c r="A8" s="81" t="s">
        <v>3</v>
      </c>
      <c r="B8" s="26"/>
    </row>
    <row r="9" spans="1:2" s="1" customFormat="1" ht="12.75" x14ac:dyDescent="0.2">
      <c r="A9" s="25"/>
      <c r="B9" s="26"/>
    </row>
    <row r="10" spans="1:2" s="1" customFormat="1" ht="15" hidden="1" customHeight="1" x14ac:dyDescent="0.2">
      <c r="A10" s="27"/>
      <c r="B10" s="28"/>
    </row>
    <row r="11" spans="1:2" s="1" customFormat="1" ht="15.75" hidden="1" customHeight="1" x14ac:dyDescent="0.2">
      <c r="A11" s="37">
        <v>0</v>
      </c>
      <c r="B11" s="38" t="s">
        <v>85</v>
      </c>
    </row>
    <row r="12" spans="1:2" s="29" customFormat="1" x14ac:dyDescent="0.25">
      <c r="A12" s="283">
        <v>-1338.7</v>
      </c>
      <c r="B12" s="177" t="s">
        <v>134</v>
      </c>
    </row>
    <row r="13" spans="1:2" s="29" customFormat="1" ht="12.75" x14ac:dyDescent="0.25">
      <c r="A13" s="284">
        <v>-667.1</v>
      </c>
      <c r="B13" s="285" t="s">
        <v>173</v>
      </c>
    </row>
    <row r="14" spans="1:2" s="29" customFormat="1" ht="12.75" x14ac:dyDescent="0.25">
      <c r="A14" s="284">
        <v>-189.9</v>
      </c>
      <c r="B14" s="285" t="s">
        <v>98</v>
      </c>
    </row>
    <row r="15" spans="1:2" s="29" customFormat="1" ht="12.75" x14ac:dyDescent="0.25">
      <c r="A15" s="284">
        <v>-234.2</v>
      </c>
      <c r="B15" s="285" t="s">
        <v>97</v>
      </c>
    </row>
    <row r="16" spans="1:2" s="29" customFormat="1" ht="12.75" x14ac:dyDescent="0.25">
      <c r="A16" s="284">
        <v>-247.5</v>
      </c>
      <c r="B16" s="285" t="s">
        <v>95</v>
      </c>
    </row>
    <row r="17" spans="1:241" s="1" customFormat="1" ht="30" x14ac:dyDescent="0.2">
      <c r="A17" s="100">
        <v>-1338.7</v>
      </c>
      <c r="B17" s="94" t="s">
        <v>86</v>
      </c>
    </row>
    <row r="18" spans="1:241" ht="42.75" customHeight="1" x14ac:dyDescent="0.2">
      <c r="A18" s="79">
        <v>0</v>
      </c>
      <c r="B18" s="52" t="s">
        <v>117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 ht="43.5" customHeight="1" x14ac:dyDescent="0.2">
      <c r="A19" s="84">
        <v>0</v>
      </c>
      <c r="B19" s="82" t="s">
        <v>115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 s="86" customFormat="1" ht="45" x14ac:dyDescent="0.2">
      <c r="A20" s="84">
        <v>-0.1</v>
      </c>
      <c r="B20" s="82" t="s">
        <v>114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</row>
    <row r="21" spans="1:241" s="289" customFormat="1" ht="97.9" customHeight="1" x14ac:dyDescent="0.2">
      <c r="A21" s="286">
        <v>253.6</v>
      </c>
      <c r="B21" s="287" t="s">
        <v>157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  <c r="IA21" s="288"/>
      <c r="IB21" s="288"/>
      <c r="IC21" s="288"/>
      <c r="ID21" s="288"/>
      <c r="IE21" s="288"/>
      <c r="IF21" s="288"/>
      <c r="IG21" s="288"/>
    </row>
    <row r="22" spans="1:241" ht="155.44999999999999" customHeight="1" x14ac:dyDescent="0.2">
      <c r="A22" s="84">
        <v>-453.3</v>
      </c>
      <c r="B22" s="88" t="s">
        <v>118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 s="18" customFormat="1" ht="42" customHeight="1" x14ac:dyDescent="0.2">
      <c r="A23" s="84">
        <v>28.1</v>
      </c>
      <c r="B23" s="88" t="s">
        <v>444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 s="83" customFormat="1" ht="36.75" customHeight="1" x14ac:dyDescent="0.2">
      <c r="A24" s="89">
        <v>-34.6</v>
      </c>
      <c r="B24" s="88" t="s">
        <v>158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</row>
    <row r="25" spans="1:241" s="83" customFormat="1" ht="41.25" customHeight="1" x14ac:dyDescent="0.2">
      <c r="A25" s="89">
        <v>-446</v>
      </c>
      <c r="B25" s="88" t="s">
        <v>182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</row>
    <row r="26" spans="1:241" s="83" customFormat="1" ht="60" x14ac:dyDescent="0.2">
      <c r="A26" s="84">
        <v>0</v>
      </c>
      <c r="B26" s="82" t="s">
        <v>84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</row>
    <row r="27" spans="1:241" s="7" customFormat="1" ht="33.75" customHeight="1" x14ac:dyDescent="0.2">
      <c r="A27" s="84">
        <v>1002.5</v>
      </c>
      <c r="B27" s="92" t="s">
        <v>159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 ht="35.25" customHeight="1" x14ac:dyDescent="0.2">
      <c r="A28" s="84">
        <v>9114.9</v>
      </c>
      <c r="B28" s="82" t="s">
        <v>160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 s="86" customFormat="1" ht="44.25" customHeight="1" x14ac:dyDescent="0.2">
      <c r="A29" s="228">
        <v>3670.4</v>
      </c>
      <c r="B29" s="82" t="s">
        <v>162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</row>
    <row r="30" spans="1:241" s="83" customFormat="1" ht="37.15" customHeight="1" x14ac:dyDescent="0.2">
      <c r="A30" s="228">
        <v>641.4</v>
      </c>
      <c r="B30" s="82" t="s">
        <v>163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</row>
    <row r="31" spans="1:241" ht="36" customHeight="1" x14ac:dyDescent="0.2">
      <c r="A31" s="84">
        <v>246.4</v>
      </c>
      <c r="B31" s="92" t="s">
        <v>164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 ht="36" customHeight="1" x14ac:dyDescent="0.2">
      <c r="A32" s="84">
        <v>882.2</v>
      </c>
      <c r="B32" s="82" t="s">
        <v>165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 s="83" customFormat="1" ht="36" customHeight="1" x14ac:dyDescent="0.2">
      <c r="A33" s="84">
        <v>85.5</v>
      </c>
      <c r="B33" s="82" t="s">
        <v>166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</row>
    <row r="34" spans="1:241" ht="71.45" customHeight="1" x14ac:dyDescent="0.2">
      <c r="A34" s="84">
        <v>319.39999999999998</v>
      </c>
      <c r="B34" s="88" t="s">
        <v>167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 ht="47.25" customHeight="1" x14ac:dyDescent="0.2">
      <c r="A35" s="84">
        <v>205.7</v>
      </c>
      <c r="B35" s="82" t="s">
        <v>168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 ht="47.25" customHeight="1" x14ac:dyDescent="0.2">
      <c r="A36" s="84">
        <v>11193.1</v>
      </c>
      <c r="B36" s="82" t="s">
        <v>113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 s="83" customFormat="1" ht="54" customHeight="1" x14ac:dyDescent="0.2">
      <c r="A37" s="84">
        <v>1711.2</v>
      </c>
      <c r="B37" s="88" t="s">
        <v>169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</row>
    <row r="38" spans="1:241" s="83" customFormat="1" ht="36" customHeight="1" x14ac:dyDescent="0.2">
      <c r="A38" s="84">
        <v>360.1</v>
      </c>
      <c r="B38" s="88" t="s">
        <v>11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</row>
    <row r="39" spans="1:241" s="83" customFormat="1" ht="36" customHeight="1" x14ac:dyDescent="0.2">
      <c r="A39" s="84">
        <v>36933.300000000003</v>
      </c>
      <c r="B39" s="88" t="s">
        <v>170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</row>
    <row r="40" spans="1:241" ht="36" customHeight="1" x14ac:dyDescent="0.2">
      <c r="A40" s="84">
        <v>14101.3</v>
      </c>
      <c r="B40" s="88" t="s">
        <v>171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ht="16.5" customHeight="1" x14ac:dyDescent="0.2">
      <c r="A41" s="84">
        <v>5000</v>
      </c>
      <c r="B41" s="88" t="s">
        <v>172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ht="42" customHeight="1" x14ac:dyDescent="0.2">
      <c r="A42" s="84">
        <v>634.1</v>
      </c>
      <c r="B42" s="88" t="s">
        <v>275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ht="30" x14ac:dyDescent="0.2">
      <c r="A43" s="93">
        <v>85449.200000000012</v>
      </c>
      <c r="B43" s="94" t="s">
        <v>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ht="15.75" x14ac:dyDescent="0.2">
      <c r="A44" s="95">
        <v>84110.500000000015</v>
      </c>
      <c r="B44" s="80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ht="15.75" x14ac:dyDescent="0.2">
      <c r="A45" s="3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ht="25.9" customHeight="1" x14ac:dyDescent="0.2">
      <c r="A46" s="320" t="s">
        <v>6</v>
      </c>
      <c r="B46" s="3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ht="40.9" customHeight="1" x14ac:dyDescent="0.2">
      <c r="A47" s="34">
        <v>205.7</v>
      </c>
      <c r="B47" s="52" t="s">
        <v>143</v>
      </c>
    </row>
    <row r="48" spans="1:241" ht="32.450000000000003" customHeight="1" x14ac:dyDescent="0.2">
      <c r="A48" s="34">
        <v>2071.3000000000002</v>
      </c>
      <c r="B48" s="52" t="s">
        <v>279</v>
      </c>
    </row>
    <row r="49" spans="1:241" s="55" customFormat="1" ht="24.6" customHeight="1" x14ac:dyDescent="0.25">
      <c r="A49" s="157">
        <v>360.1</v>
      </c>
      <c r="B49" s="290" t="s">
        <v>276</v>
      </c>
    </row>
    <row r="50" spans="1:241" s="55" customFormat="1" ht="25.9" customHeight="1" x14ac:dyDescent="0.25">
      <c r="A50" s="157">
        <v>1711.2</v>
      </c>
      <c r="B50" s="290" t="s">
        <v>277</v>
      </c>
    </row>
    <row r="51" spans="1:241" s="125" customFormat="1" ht="51" customHeight="1" x14ac:dyDescent="0.25">
      <c r="A51" s="168">
        <v>15643.3</v>
      </c>
      <c r="B51" s="169" t="s">
        <v>406</v>
      </c>
    </row>
    <row r="52" spans="1:241" s="132" customFormat="1" ht="19.899999999999999" customHeight="1" x14ac:dyDescent="0.2">
      <c r="A52" s="155">
        <v>1002.5</v>
      </c>
      <c r="B52" s="156" t="s">
        <v>307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</row>
    <row r="53" spans="1:241" s="132" customFormat="1" ht="19.899999999999999" customHeight="1" x14ac:dyDescent="0.2">
      <c r="A53" s="155">
        <v>9114.9</v>
      </c>
      <c r="B53" s="156" t="s">
        <v>281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</row>
    <row r="54" spans="1:241" s="132" customFormat="1" ht="19.899999999999999" customHeight="1" x14ac:dyDescent="0.2">
      <c r="A54" s="155">
        <v>85.5</v>
      </c>
      <c r="B54" s="156" t="s">
        <v>308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</row>
    <row r="55" spans="1:241" s="132" customFormat="1" ht="19.899999999999999" customHeight="1" x14ac:dyDescent="0.2">
      <c r="A55" s="155">
        <v>641.4</v>
      </c>
      <c r="B55" s="156" t="s">
        <v>309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</row>
    <row r="56" spans="1:241" s="132" customFormat="1" ht="19.899999999999999" customHeight="1" x14ac:dyDescent="0.2">
      <c r="A56" s="155">
        <v>246.4</v>
      </c>
      <c r="B56" s="156" t="s">
        <v>236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</row>
    <row r="57" spans="1:241" s="132" customFormat="1" ht="19.899999999999999" customHeight="1" x14ac:dyDescent="0.2">
      <c r="A57" s="155">
        <v>882.2</v>
      </c>
      <c r="B57" s="156" t="s">
        <v>310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</row>
    <row r="58" spans="1:241" s="132" customFormat="1" ht="31.9" customHeight="1" x14ac:dyDescent="0.2">
      <c r="A58" s="157">
        <v>3670.4</v>
      </c>
      <c r="B58" s="156" t="s">
        <v>280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</row>
    <row r="59" spans="1:241" ht="47.45" customHeight="1" x14ac:dyDescent="0.2">
      <c r="A59" s="170">
        <v>14101.3</v>
      </c>
      <c r="B59" s="171" t="s">
        <v>407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s="132" customFormat="1" ht="19.899999999999999" customHeight="1" x14ac:dyDescent="0.2">
      <c r="A60" s="155">
        <v>7125.8</v>
      </c>
      <c r="B60" s="156" t="s">
        <v>297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</row>
    <row r="61" spans="1:241" s="132" customFormat="1" ht="19.899999999999999" customHeight="1" x14ac:dyDescent="0.2">
      <c r="A61" s="155">
        <v>6975.5</v>
      </c>
      <c r="B61" s="156" t="s">
        <v>298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</row>
    <row r="62" spans="1:241" s="54" customFormat="1" ht="19.899999999999999" customHeight="1" x14ac:dyDescent="0.25">
      <c r="A62" s="168"/>
      <c r="B62" s="291" t="s">
        <v>278</v>
      </c>
    </row>
    <row r="63" spans="1:241" ht="49.15" customHeight="1" x14ac:dyDescent="0.2">
      <c r="A63" s="34">
        <v>11193.1</v>
      </c>
      <c r="B63" s="52" t="s">
        <v>313</v>
      </c>
    </row>
    <row r="64" spans="1:241" ht="26.45" customHeight="1" x14ac:dyDescent="0.2">
      <c r="A64" s="34">
        <v>5000</v>
      </c>
      <c r="B64" s="52" t="s">
        <v>311</v>
      </c>
    </row>
    <row r="65" spans="1:241" s="54" customFormat="1" ht="36" customHeight="1" x14ac:dyDescent="0.25">
      <c r="A65" s="34">
        <v>634.1</v>
      </c>
      <c r="B65" s="82" t="s">
        <v>312</v>
      </c>
    </row>
    <row r="66" spans="1:241" s="55" customFormat="1" ht="16.899999999999999" customHeight="1" x14ac:dyDescent="0.25">
      <c r="A66" s="157">
        <v>555.6</v>
      </c>
      <c r="B66" s="290" t="s">
        <v>156</v>
      </c>
    </row>
    <row r="67" spans="1:241" s="55" customFormat="1" ht="16.899999999999999" customHeight="1" x14ac:dyDescent="0.25">
      <c r="A67" s="157">
        <v>78.5</v>
      </c>
      <c r="B67" s="290" t="s">
        <v>104</v>
      </c>
    </row>
    <row r="68" spans="1:241" ht="55.15" customHeight="1" x14ac:dyDescent="0.2">
      <c r="A68" s="34">
        <v>319.39999999999998</v>
      </c>
      <c r="B68" s="52" t="s">
        <v>145</v>
      </c>
    </row>
    <row r="69" spans="1:241" ht="42.6" customHeight="1" x14ac:dyDescent="0.2">
      <c r="A69" s="34">
        <v>36933.300000000003</v>
      </c>
      <c r="B69" s="52" t="s">
        <v>408</v>
      </c>
    </row>
    <row r="70" spans="1:241" s="29" customFormat="1" ht="33" customHeight="1" x14ac:dyDescent="0.25">
      <c r="A70" s="292">
        <v>-652.29999999999995</v>
      </c>
      <c r="B70" s="293" t="s">
        <v>141</v>
      </c>
    </row>
    <row r="71" spans="1:241" s="132" customFormat="1" ht="14.45" customHeight="1" x14ac:dyDescent="0.2">
      <c r="A71" s="157">
        <v>0</v>
      </c>
      <c r="B71" s="156" t="s">
        <v>244</v>
      </c>
      <c r="C71" s="133"/>
      <c r="D71" s="133"/>
      <c r="E71" s="133"/>
      <c r="F71" s="133"/>
      <c r="G71" s="133"/>
    </row>
    <row r="72" spans="1:241" s="132" customFormat="1" ht="14.45" customHeight="1" x14ac:dyDescent="0.2">
      <c r="A72" s="157">
        <v>0</v>
      </c>
      <c r="B72" s="156" t="s">
        <v>240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</row>
    <row r="73" spans="1:241" s="132" customFormat="1" ht="14.45" customHeight="1" x14ac:dyDescent="0.2">
      <c r="A73" s="157">
        <v>-0.1</v>
      </c>
      <c r="B73" s="156" t="s">
        <v>239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</row>
    <row r="74" spans="1:241" s="132" customFormat="1" ht="14.45" customHeight="1" x14ac:dyDescent="0.2">
      <c r="A74" s="157">
        <v>253.6</v>
      </c>
      <c r="B74" s="156" t="s">
        <v>247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</row>
    <row r="75" spans="1:241" s="132" customFormat="1" ht="14.45" customHeight="1" x14ac:dyDescent="0.2">
      <c r="A75" s="157">
        <v>-453.3</v>
      </c>
      <c r="B75" s="156" t="s">
        <v>241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</row>
    <row r="76" spans="1:241" s="132" customFormat="1" ht="14.45" customHeight="1" x14ac:dyDescent="0.2">
      <c r="A76" s="157">
        <v>28.1</v>
      </c>
      <c r="B76" s="156" t="s">
        <v>242</v>
      </c>
      <c r="C76" s="133"/>
      <c r="D76" s="133"/>
      <c r="E76" s="133"/>
      <c r="F76" s="133"/>
      <c r="G76" s="133"/>
    </row>
    <row r="77" spans="1:241" s="132" customFormat="1" ht="14.45" customHeight="1" x14ac:dyDescent="0.2">
      <c r="A77" s="157">
        <v>-34.6</v>
      </c>
      <c r="B77" s="156" t="s">
        <v>245</v>
      </c>
      <c r="C77" s="133"/>
      <c r="D77" s="133"/>
      <c r="E77" s="133"/>
      <c r="F77" s="133"/>
      <c r="G77" s="133"/>
    </row>
    <row r="78" spans="1:241" s="132" customFormat="1" ht="14.45" customHeight="1" x14ac:dyDescent="0.2">
      <c r="A78" s="157">
        <v>-446</v>
      </c>
      <c r="B78" s="156" t="s">
        <v>243</v>
      </c>
      <c r="C78" s="133"/>
      <c r="D78" s="133"/>
      <c r="E78" s="133"/>
      <c r="F78" s="133"/>
      <c r="G78" s="133"/>
    </row>
    <row r="79" spans="1:241" s="132" customFormat="1" ht="14.45" customHeight="1" x14ac:dyDescent="0.2">
      <c r="A79" s="157">
        <v>0</v>
      </c>
      <c r="B79" s="156" t="s">
        <v>452</v>
      </c>
      <c r="C79" s="133"/>
      <c r="D79" s="133"/>
      <c r="E79" s="133"/>
      <c r="F79" s="133"/>
      <c r="G79" s="133"/>
    </row>
    <row r="80" spans="1:241" ht="30" x14ac:dyDescent="0.2">
      <c r="A80" s="167">
        <v>85449.2</v>
      </c>
      <c r="B80" s="53" t="s">
        <v>4</v>
      </c>
    </row>
    <row r="81" spans="1:241" s="57" customFormat="1" ht="81.599999999999994" customHeight="1" x14ac:dyDescent="0.25">
      <c r="A81" s="294">
        <v>0</v>
      </c>
      <c r="B81" s="295" t="s">
        <v>445</v>
      </c>
    </row>
    <row r="82" spans="1:241" s="26" customFormat="1" ht="30" x14ac:dyDescent="0.25">
      <c r="A82" s="296">
        <v>0</v>
      </c>
      <c r="B82" s="208" t="s">
        <v>325</v>
      </c>
    </row>
    <row r="83" spans="1:241" s="26" customFormat="1" ht="12.75" x14ac:dyDescent="0.25">
      <c r="A83" s="297">
        <v>-12</v>
      </c>
      <c r="B83" s="298" t="s">
        <v>111</v>
      </c>
    </row>
    <row r="84" spans="1:241" s="26" customFormat="1" ht="12.75" x14ac:dyDescent="0.25">
      <c r="A84" s="297">
        <v>12</v>
      </c>
      <c r="B84" s="298" t="s">
        <v>112</v>
      </c>
    </row>
    <row r="85" spans="1:241" s="26" customFormat="1" ht="12.75" x14ac:dyDescent="0.25">
      <c r="A85" s="297"/>
      <c r="B85" s="183" t="s">
        <v>326</v>
      </c>
    </row>
    <row r="86" spans="1:241" s="26" customFormat="1" ht="12.75" x14ac:dyDescent="0.25">
      <c r="A86" s="297"/>
      <c r="B86" s="183" t="s">
        <v>327</v>
      </c>
    </row>
    <row r="87" spans="1:241" s="26" customFormat="1" ht="12.75" x14ac:dyDescent="0.25">
      <c r="A87" s="297"/>
      <c r="B87" s="183" t="s">
        <v>328</v>
      </c>
    </row>
    <row r="88" spans="1:241" s="19" customFormat="1" ht="48.6" customHeight="1" x14ac:dyDescent="0.2">
      <c r="A88" s="299">
        <v>0</v>
      </c>
      <c r="B88" s="208" t="s">
        <v>337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</row>
    <row r="89" spans="1:241" s="20" customFormat="1" ht="19.899999999999999" customHeight="1" x14ac:dyDescent="0.25">
      <c r="A89" s="300">
        <v>-1787</v>
      </c>
      <c r="B89" s="183" t="s">
        <v>336</v>
      </c>
    </row>
    <row r="90" spans="1:241" s="20" customFormat="1" ht="19.899999999999999" customHeight="1" x14ac:dyDescent="0.25">
      <c r="A90" s="300">
        <v>1787</v>
      </c>
      <c r="B90" s="183" t="s">
        <v>338</v>
      </c>
    </row>
    <row r="91" spans="1:241" s="15" customFormat="1" ht="49.5" x14ac:dyDescent="0.2">
      <c r="A91" s="299">
        <v>0</v>
      </c>
      <c r="B91" s="301" t="s">
        <v>409</v>
      </c>
    </row>
    <row r="92" spans="1:241" s="20" customFormat="1" ht="12.75" x14ac:dyDescent="0.25">
      <c r="A92" s="300">
        <v>-500.7</v>
      </c>
      <c r="B92" s="183" t="s">
        <v>321</v>
      </c>
    </row>
    <row r="93" spans="1:241" s="20" customFormat="1" ht="12.75" x14ac:dyDescent="0.25">
      <c r="A93" s="300">
        <v>500.7</v>
      </c>
      <c r="B93" s="183" t="s">
        <v>329</v>
      </c>
    </row>
    <row r="94" spans="1:241" s="15" customFormat="1" ht="38.25" x14ac:dyDescent="0.2">
      <c r="A94" s="299">
        <v>0</v>
      </c>
      <c r="B94" s="301" t="s">
        <v>323</v>
      </c>
    </row>
    <row r="95" spans="1:241" s="20" customFormat="1" ht="12.75" x14ac:dyDescent="0.25">
      <c r="A95" s="300">
        <v>-1339.1</v>
      </c>
      <c r="B95" s="183" t="s">
        <v>322</v>
      </c>
    </row>
    <row r="96" spans="1:241" s="20" customFormat="1" ht="12.75" x14ac:dyDescent="0.25">
      <c r="A96" s="300">
        <v>1339.1</v>
      </c>
      <c r="B96" s="183" t="s">
        <v>324</v>
      </c>
    </row>
    <row r="97" spans="1:241" s="19" customFormat="1" ht="47.45" customHeight="1" x14ac:dyDescent="0.2">
      <c r="A97" s="299">
        <v>0</v>
      </c>
      <c r="B97" s="208" t="s">
        <v>453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</row>
    <row r="98" spans="1:241" s="20" customFormat="1" ht="12.75" x14ac:dyDescent="0.25">
      <c r="A98" s="300">
        <v>-6855.5</v>
      </c>
      <c r="B98" s="183" t="s">
        <v>322</v>
      </c>
    </row>
    <row r="99" spans="1:241" s="20" customFormat="1" ht="12.75" x14ac:dyDescent="0.25">
      <c r="A99" s="300">
        <v>6855.5</v>
      </c>
      <c r="B99" s="183" t="s">
        <v>429</v>
      </c>
    </row>
    <row r="100" spans="1:241" s="36" customFormat="1" ht="45" customHeight="1" x14ac:dyDescent="0.25">
      <c r="A100" s="299">
        <v>0</v>
      </c>
      <c r="B100" s="208" t="s">
        <v>418</v>
      </c>
    </row>
    <row r="101" spans="1:241" s="29" customFormat="1" ht="18.600000000000001" customHeight="1" x14ac:dyDescent="0.25">
      <c r="A101" s="284">
        <v>6300</v>
      </c>
      <c r="B101" s="285" t="s">
        <v>314</v>
      </c>
    </row>
    <row r="102" spans="1:241" s="29" customFormat="1" ht="15.6" customHeight="1" x14ac:dyDescent="0.25">
      <c r="A102" s="284">
        <v>-1700</v>
      </c>
      <c r="B102" s="285" t="s">
        <v>173</v>
      </c>
    </row>
    <row r="103" spans="1:241" s="29" customFormat="1" ht="15.6" customHeight="1" x14ac:dyDescent="0.25">
      <c r="A103" s="284">
        <v>-1700</v>
      </c>
      <c r="B103" s="285" t="s">
        <v>98</v>
      </c>
    </row>
    <row r="104" spans="1:241" s="29" customFormat="1" ht="15.6" customHeight="1" x14ac:dyDescent="0.25">
      <c r="A104" s="284">
        <v>-2100</v>
      </c>
      <c r="B104" s="285" t="s">
        <v>97</v>
      </c>
    </row>
    <row r="105" spans="1:241" s="29" customFormat="1" ht="15.6" customHeight="1" x14ac:dyDescent="0.25">
      <c r="A105" s="284">
        <v>-800</v>
      </c>
      <c r="B105" s="285" t="s">
        <v>95</v>
      </c>
    </row>
    <row r="106" spans="1:241" s="57" customFormat="1" ht="88.15" customHeight="1" x14ac:dyDescent="0.25">
      <c r="A106" s="294">
        <v>0</v>
      </c>
      <c r="B106" s="177" t="s">
        <v>434</v>
      </c>
    </row>
    <row r="107" spans="1:241" s="200" customFormat="1" ht="21" customHeight="1" x14ac:dyDescent="0.2">
      <c r="A107" s="302">
        <v>-976.6</v>
      </c>
      <c r="B107" s="303" t="s">
        <v>369</v>
      </c>
    </row>
    <row r="108" spans="1:241" s="200" customFormat="1" ht="21" customHeight="1" x14ac:dyDescent="0.2">
      <c r="A108" s="302">
        <v>976.6</v>
      </c>
      <c r="B108" s="303" t="s">
        <v>364</v>
      </c>
    </row>
    <row r="109" spans="1:241" s="57" customFormat="1" ht="31.9" customHeight="1" x14ac:dyDescent="0.25">
      <c r="A109" s="304">
        <v>-0.40000000000003411</v>
      </c>
      <c r="B109" s="305" t="s">
        <v>102</v>
      </c>
    </row>
    <row r="110" spans="1:241" s="7" customFormat="1" ht="24.6" customHeight="1" x14ac:dyDescent="0.2">
      <c r="A110" s="306">
        <v>0</v>
      </c>
      <c r="B110" s="307" t="s">
        <v>105</v>
      </c>
    </row>
    <row r="111" spans="1:241" s="30" customFormat="1" ht="48" customHeight="1" x14ac:dyDescent="0.25">
      <c r="A111" s="308">
        <v>0</v>
      </c>
      <c r="B111" s="309" t="s">
        <v>385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</row>
    <row r="112" spans="1:241" s="31" customFormat="1" ht="22.9" customHeight="1" x14ac:dyDescent="0.2">
      <c r="A112" s="157">
        <v>-47.1</v>
      </c>
      <c r="B112" s="290" t="s">
        <v>386</v>
      </c>
    </row>
    <row r="113" spans="1:241" s="31" customFormat="1" ht="22.9" customHeight="1" x14ac:dyDescent="0.2">
      <c r="A113" s="157">
        <v>47.1</v>
      </c>
      <c r="B113" s="290" t="s">
        <v>387</v>
      </c>
    </row>
    <row r="114" spans="1:241" s="7" customFormat="1" ht="24.6" customHeight="1" x14ac:dyDescent="0.2">
      <c r="A114" s="306">
        <v>-0.40000000000003411</v>
      </c>
      <c r="B114" s="307" t="s">
        <v>110</v>
      </c>
    </row>
    <row r="115" spans="1:241" s="209" customFormat="1" ht="45.6" customHeight="1" x14ac:dyDescent="0.25">
      <c r="A115" s="308">
        <v>0</v>
      </c>
      <c r="B115" s="309" t="s">
        <v>392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</row>
    <row r="116" spans="1:241" s="209" customFormat="1" ht="31.15" customHeight="1" x14ac:dyDescent="0.25">
      <c r="A116" s="157">
        <v>-609.29999999999995</v>
      </c>
      <c r="B116" s="290" t="s">
        <v>393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</row>
    <row r="117" spans="1:241" s="209" customFormat="1" ht="31.15" customHeight="1" x14ac:dyDescent="0.25">
      <c r="A117" s="157">
        <v>609.29999999999995</v>
      </c>
      <c r="B117" s="290" t="s">
        <v>394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</row>
    <row r="118" spans="1:241" ht="56.45" customHeight="1" x14ac:dyDescent="0.2">
      <c r="A118" s="228">
        <v>-0.40000000000003411</v>
      </c>
      <c r="B118" s="310" t="s">
        <v>413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</row>
    <row r="119" spans="1:241" s="132" customFormat="1" ht="19.899999999999999" customHeight="1" x14ac:dyDescent="0.2">
      <c r="A119" s="155">
        <v>-375.3</v>
      </c>
      <c r="B119" s="311" t="s">
        <v>401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</row>
    <row r="120" spans="1:241" s="132" customFormat="1" ht="19.899999999999999" customHeight="1" x14ac:dyDescent="0.2">
      <c r="A120" s="155">
        <v>375</v>
      </c>
      <c r="B120" s="311" t="s">
        <v>402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</row>
    <row r="121" spans="1:241" s="132" customFormat="1" ht="19.899999999999999" customHeight="1" x14ac:dyDescent="0.2">
      <c r="A121" s="155">
        <v>-367.3</v>
      </c>
      <c r="B121" s="156" t="s">
        <v>403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</row>
    <row r="122" spans="1:241" s="132" customFormat="1" ht="19.899999999999999" customHeight="1" x14ac:dyDescent="0.2">
      <c r="A122" s="155">
        <v>367.2</v>
      </c>
      <c r="B122" s="156" t="s">
        <v>404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</row>
    <row r="123" spans="1:241" s="57" customFormat="1" ht="62.45" customHeight="1" x14ac:dyDescent="0.25">
      <c r="A123" s="228">
        <v>0</v>
      </c>
      <c r="B123" s="310" t="s">
        <v>432</v>
      </c>
    </row>
    <row r="124" spans="1:241" s="209" customFormat="1" ht="24" customHeight="1" x14ac:dyDescent="0.25">
      <c r="A124" s="157">
        <v>-56.7</v>
      </c>
      <c r="B124" s="290" t="s">
        <v>430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</row>
    <row r="125" spans="1:241" s="209" customFormat="1" ht="24" customHeight="1" x14ac:dyDescent="0.25">
      <c r="A125" s="157">
        <v>56.7</v>
      </c>
      <c r="B125" s="290" t="s">
        <v>431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</row>
    <row r="126" spans="1:241" s="7" customFormat="1" ht="24.6" customHeight="1" x14ac:dyDescent="0.2">
      <c r="A126" s="306">
        <v>0</v>
      </c>
      <c r="B126" s="307" t="s">
        <v>103</v>
      </c>
    </row>
    <row r="127" spans="1:241" s="36" customFormat="1" ht="61.15" customHeight="1" x14ac:dyDescent="0.25">
      <c r="A127" s="312">
        <v>0</v>
      </c>
      <c r="B127" s="309" t="s">
        <v>391</v>
      </c>
    </row>
    <row r="128" spans="1:241" ht="34.15" customHeight="1" x14ac:dyDescent="0.2">
      <c r="A128" s="302">
        <v>-35</v>
      </c>
      <c r="B128" s="290" t="s">
        <v>384</v>
      </c>
    </row>
    <row r="129" spans="1:241" ht="25.15" customHeight="1" x14ac:dyDescent="0.2">
      <c r="A129" s="302">
        <v>35</v>
      </c>
      <c r="B129" s="290" t="s">
        <v>388</v>
      </c>
    </row>
    <row r="130" spans="1:241" s="30" customFormat="1" ht="57.6" customHeight="1" x14ac:dyDescent="0.25">
      <c r="A130" s="312">
        <v>0</v>
      </c>
      <c r="B130" s="309" t="s">
        <v>390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</row>
    <row r="131" spans="1:241" s="31" customFormat="1" ht="22.9" customHeight="1" x14ac:dyDescent="0.2">
      <c r="A131" s="157">
        <v>-36.4</v>
      </c>
      <c r="B131" s="290" t="s">
        <v>389</v>
      </c>
    </row>
    <row r="132" spans="1:241" s="31" customFormat="1" ht="22.9" customHeight="1" x14ac:dyDescent="0.2">
      <c r="A132" s="157">
        <v>36.4</v>
      </c>
      <c r="B132" s="290" t="s">
        <v>388</v>
      </c>
    </row>
    <row r="133" spans="1:241" ht="35.450000000000003" customHeight="1" x14ac:dyDescent="0.2">
      <c r="A133" s="313">
        <v>-0.40000000000003411</v>
      </c>
      <c r="B133" s="53" t="s">
        <v>428</v>
      </c>
    </row>
    <row r="134" spans="1:241" ht="37.15" customHeight="1" x14ac:dyDescent="0.2">
      <c r="A134" s="205">
        <v>22851.7</v>
      </c>
      <c r="B134" s="314" t="s">
        <v>415</v>
      </c>
    </row>
    <row r="135" spans="1:241" s="15" customFormat="1" ht="46.9" customHeight="1" x14ac:dyDescent="0.2">
      <c r="A135" s="34">
        <v>13912.6</v>
      </c>
      <c r="B135" s="52" t="s">
        <v>301</v>
      </c>
    </row>
    <row r="136" spans="1:241" ht="46.9" customHeight="1" x14ac:dyDescent="0.2">
      <c r="A136" s="34">
        <v>6450.2</v>
      </c>
      <c r="B136" s="52" t="s">
        <v>405</v>
      </c>
    </row>
    <row r="137" spans="1:241" s="29" customFormat="1" ht="33.6" customHeight="1" x14ac:dyDescent="0.25">
      <c r="A137" s="34">
        <v>2488.9</v>
      </c>
      <c r="B137" s="172" t="s">
        <v>302</v>
      </c>
    </row>
    <row r="138" spans="1:241" s="29" customFormat="1" ht="13.5" x14ac:dyDescent="0.25">
      <c r="A138" s="173">
        <v>2487.9</v>
      </c>
      <c r="B138" s="156" t="s">
        <v>299</v>
      </c>
    </row>
    <row r="139" spans="1:241" s="29" customFormat="1" ht="13.5" x14ac:dyDescent="0.25">
      <c r="A139" s="173">
        <v>1</v>
      </c>
      <c r="B139" s="156" t="s">
        <v>300</v>
      </c>
    </row>
    <row r="140" spans="1:241" ht="39.6" customHeight="1" x14ac:dyDescent="0.2">
      <c r="A140" s="205">
        <v>47822.3</v>
      </c>
      <c r="B140" s="314" t="s">
        <v>137</v>
      </c>
    </row>
    <row r="141" spans="1:241" s="197" customFormat="1" ht="96" customHeight="1" x14ac:dyDescent="0.2">
      <c r="A141" s="306">
        <v>13031.7</v>
      </c>
      <c r="B141" s="315" t="s">
        <v>416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</row>
    <row r="142" spans="1:241" s="198" customFormat="1" ht="88.9" customHeight="1" x14ac:dyDescent="0.2">
      <c r="A142" s="306">
        <v>9072</v>
      </c>
      <c r="B142" s="315" t="s">
        <v>454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</row>
    <row r="143" spans="1:241" s="198" customFormat="1" ht="73.150000000000006" customHeight="1" x14ac:dyDescent="0.2">
      <c r="A143" s="306">
        <v>5871.8</v>
      </c>
      <c r="B143" s="315" t="s">
        <v>373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</row>
    <row r="144" spans="1:241" ht="60" x14ac:dyDescent="0.2">
      <c r="A144" s="306">
        <v>6302.7</v>
      </c>
      <c r="B144" s="315" t="s">
        <v>374</v>
      </c>
    </row>
    <row r="145" spans="1:234" s="15" customFormat="1" ht="51" customHeight="1" x14ac:dyDescent="0.2">
      <c r="A145" s="306">
        <v>144.30000000000001</v>
      </c>
      <c r="B145" s="315" t="s">
        <v>362</v>
      </c>
    </row>
    <row r="146" spans="1:234" ht="35.450000000000003" customHeight="1" x14ac:dyDescent="0.2">
      <c r="A146" s="306">
        <v>375</v>
      </c>
      <c r="B146" s="315" t="s">
        <v>360</v>
      </c>
    </row>
    <row r="147" spans="1:234" s="39" customFormat="1" ht="15.6" customHeight="1" x14ac:dyDescent="0.25">
      <c r="A147" s="157">
        <v>75</v>
      </c>
      <c r="B147" s="290" t="s">
        <v>60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</row>
    <row r="148" spans="1:234" s="39" customFormat="1" ht="15.6" customHeight="1" x14ac:dyDescent="0.25">
      <c r="A148" s="157">
        <v>50</v>
      </c>
      <c r="B148" s="290" t="s">
        <v>330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</row>
    <row r="149" spans="1:234" s="39" customFormat="1" ht="15.6" customHeight="1" x14ac:dyDescent="0.25">
      <c r="A149" s="157">
        <v>35</v>
      </c>
      <c r="B149" s="290" t="s">
        <v>335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</row>
    <row r="150" spans="1:234" s="39" customFormat="1" ht="15.6" customHeight="1" x14ac:dyDescent="0.25">
      <c r="A150" s="157">
        <v>50</v>
      </c>
      <c r="B150" s="290" t="s">
        <v>331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</row>
    <row r="151" spans="1:234" s="39" customFormat="1" ht="15.6" customHeight="1" x14ac:dyDescent="0.25">
      <c r="A151" s="157">
        <v>45</v>
      </c>
      <c r="B151" s="290" t="s">
        <v>332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</row>
    <row r="152" spans="1:234" s="39" customFormat="1" ht="15.6" customHeight="1" x14ac:dyDescent="0.25">
      <c r="A152" s="157">
        <v>60</v>
      </c>
      <c r="B152" s="290" t="s">
        <v>334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</row>
    <row r="153" spans="1:234" s="39" customFormat="1" ht="15.6" customHeight="1" x14ac:dyDescent="0.25">
      <c r="A153" s="157">
        <v>60</v>
      </c>
      <c r="B153" s="290" t="s">
        <v>333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</row>
    <row r="154" spans="1:234" s="15" customFormat="1" ht="36" customHeight="1" x14ac:dyDescent="0.2">
      <c r="A154" s="306">
        <v>70</v>
      </c>
      <c r="B154" s="315" t="s">
        <v>361</v>
      </c>
    </row>
    <row r="155" spans="1:234" s="15" customFormat="1" ht="36" customHeight="1" x14ac:dyDescent="0.2">
      <c r="A155" s="306">
        <v>676.2</v>
      </c>
      <c r="B155" s="315" t="s">
        <v>372</v>
      </c>
    </row>
    <row r="156" spans="1:234" s="132" customFormat="1" ht="22.15" customHeight="1" x14ac:dyDescent="0.2">
      <c r="A156" s="306">
        <v>45.7</v>
      </c>
      <c r="B156" s="316" t="s">
        <v>366</v>
      </c>
    </row>
    <row r="157" spans="1:234" s="132" customFormat="1" ht="44.45" customHeight="1" x14ac:dyDescent="0.2">
      <c r="A157" s="157">
        <v>32.5</v>
      </c>
      <c r="B157" s="183" t="s">
        <v>368</v>
      </c>
    </row>
    <row r="158" spans="1:234" s="132" customFormat="1" ht="22.15" customHeight="1" x14ac:dyDescent="0.2">
      <c r="A158" s="157">
        <v>13.2</v>
      </c>
      <c r="B158" s="183" t="s">
        <v>367</v>
      </c>
    </row>
    <row r="159" spans="1:234" s="15" customFormat="1" ht="60" customHeight="1" x14ac:dyDescent="0.2">
      <c r="A159" s="306">
        <v>35.000000000000007</v>
      </c>
      <c r="B159" s="315" t="s">
        <v>365</v>
      </c>
    </row>
    <row r="160" spans="1:234" s="132" customFormat="1" ht="34.15" customHeight="1" x14ac:dyDescent="0.2">
      <c r="A160" s="157">
        <v>-51.9</v>
      </c>
      <c r="B160" s="183" t="s">
        <v>340</v>
      </c>
    </row>
    <row r="161" spans="1:234" s="132" customFormat="1" ht="31.15" customHeight="1" x14ac:dyDescent="0.2">
      <c r="A161" s="157">
        <v>86.9</v>
      </c>
      <c r="B161" s="183" t="s">
        <v>339</v>
      </c>
    </row>
    <row r="162" spans="1:234" s="132" customFormat="1" ht="22.15" customHeight="1" x14ac:dyDescent="0.2">
      <c r="A162" s="306">
        <v>625</v>
      </c>
      <c r="B162" s="316" t="s">
        <v>381</v>
      </c>
    </row>
    <row r="163" spans="1:234" s="15" customFormat="1" ht="44.45" customHeight="1" x14ac:dyDescent="0.2">
      <c r="A163" s="60">
        <v>79.2</v>
      </c>
      <c r="B163" s="315" t="s">
        <v>375</v>
      </c>
    </row>
    <row r="164" spans="1:234" s="15" customFormat="1" ht="33" customHeight="1" x14ac:dyDescent="0.2">
      <c r="A164" s="60">
        <v>520.79999999999995</v>
      </c>
      <c r="B164" s="315" t="s">
        <v>376</v>
      </c>
    </row>
    <row r="165" spans="1:234" s="15" customFormat="1" ht="30.6" customHeight="1" x14ac:dyDescent="0.2">
      <c r="A165" s="60">
        <v>25</v>
      </c>
      <c r="B165" s="315" t="s">
        <v>383</v>
      </c>
    </row>
    <row r="166" spans="1:234" s="132" customFormat="1" ht="46.9" customHeight="1" x14ac:dyDescent="0.2">
      <c r="A166" s="306">
        <v>3250</v>
      </c>
      <c r="B166" s="316" t="s">
        <v>382</v>
      </c>
    </row>
    <row r="167" spans="1:234" ht="35.450000000000003" customHeight="1" x14ac:dyDescent="0.2">
      <c r="A167" s="306">
        <v>60</v>
      </c>
      <c r="B167" s="315" t="s">
        <v>379</v>
      </c>
    </row>
    <row r="168" spans="1:234" ht="64.150000000000006" customHeight="1" x14ac:dyDescent="0.2">
      <c r="A168" s="306">
        <v>7036.3</v>
      </c>
      <c r="B168" s="315" t="s">
        <v>380</v>
      </c>
    </row>
    <row r="169" spans="1:234" s="201" customFormat="1" ht="34.9" customHeight="1" x14ac:dyDescent="0.2">
      <c r="A169" s="157">
        <v>-100</v>
      </c>
      <c r="B169" s="183" t="s">
        <v>371</v>
      </c>
    </row>
    <row r="170" spans="1:234" s="201" customFormat="1" ht="34.9" customHeight="1" x14ac:dyDescent="0.2">
      <c r="A170" s="157">
        <v>5990.3</v>
      </c>
      <c r="B170" s="183" t="s">
        <v>451</v>
      </c>
    </row>
    <row r="171" spans="1:234" s="201" customFormat="1" ht="22.9" customHeight="1" x14ac:dyDescent="0.2">
      <c r="A171" s="157">
        <v>1146</v>
      </c>
      <c r="B171" s="183" t="s">
        <v>370</v>
      </c>
    </row>
    <row r="172" spans="1:234" s="15" customFormat="1" ht="36.6" customHeight="1" x14ac:dyDescent="0.2">
      <c r="A172" s="306">
        <v>859.3</v>
      </c>
      <c r="B172" s="315" t="s">
        <v>377</v>
      </c>
    </row>
    <row r="173" spans="1:234" s="58" customFormat="1" ht="69" customHeight="1" x14ac:dyDescent="0.2">
      <c r="A173" s="306">
        <v>367.3</v>
      </c>
      <c r="B173" s="273" t="s">
        <v>378</v>
      </c>
    </row>
    <row r="174" spans="1:234" s="59" customFormat="1" ht="15.6" customHeight="1" x14ac:dyDescent="0.25">
      <c r="A174" s="157">
        <v>6.3</v>
      </c>
      <c r="B174" s="290" t="s">
        <v>47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</row>
    <row r="175" spans="1:234" s="59" customFormat="1" ht="15.6" customHeight="1" x14ac:dyDescent="0.25">
      <c r="A175" s="157">
        <v>57.6</v>
      </c>
      <c r="B175" s="290" t="s">
        <v>48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</row>
    <row r="176" spans="1:234" s="59" customFormat="1" ht="15.6" customHeight="1" x14ac:dyDescent="0.25">
      <c r="A176" s="157">
        <v>7.9</v>
      </c>
      <c r="B176" s="290" t="s">
        <v>49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</row>
    <row r="177" spans="1:234" s="59" customFormat="1" ht="15.6" customHeight="1" x14ac:dyDescent="0.25">
      <c r="A177" s="157">
        <v>8.6</v>
      </c>
      <c r="B177" s="290" t="s">
        <v>50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</row>
    <row r="178" spans="1:234" s="59" customFormat="1" ht="15.6" customHeight="1" x14ac:dyDescent="0.25">
      <c r="A178" s="157">
        <v>279.60000000000002</v>
      </c>
      <c r="B178" s="290" t="s">
        <v>51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</row>
    <row r="179" spans="1:234" s="59" customFormat="1" ht="15.6" customHeight="1" x14ac:dyDescent="0.25">
      <c r="A179" s="157">
        <v>7.3</v>
      </c>
      <c r="B179" s="290" t="s">
        <v>52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</row>
    <row r="180" spans="1:234" ht="27.6" customHeight="1" x14ac:dyDescent="0.2">
      <c r="A180" s="317">
        <v>70674</v>
      </c>
      <c r="B180" s="53" t="s">
        <v>91</v>
      </c>
    </row>
    <row r="181" spans="1:234" ht="33.6" customHeight="1" x14ac:dyDescent="0.2">
      <c r="A181" s="318">
        <v>-1338.7</v>
      </c>
      <c r="B181" s="208" t="s">
        <v>306</v>
      </c>
    </row>
    <row r="182" spans="1:234" s="29" customFormat="1" ht="12.75" x14ac:dyDescent="0.25">
      <c r="A182" s="284">
        <v>-667.1</v>
      </c>
      <c r="B182" s="285" t="s">
        <v>173</v>
      </c>
    </row>
    <row r="183" spans="1:234" s="29" customFormat="1" ht="12.75" x14ac:dyDescent="0.25">
      <c r="A183" s="284">
        <v>-189.9</v>
      </c>
      <c r="B183" s="285" t="s">
        <v>98</v>
      </c>
    </row>
    <row r="184" spans="1:234" s="29" customFormat="1" ht="12.75" x14ac:dyDescent="0.25">
      <c r="A184" s="284">
        <v>-234.2</v>
      </c>
      <c r="B184" s="285" t="s">
        <v>97</v>
      </c>
    </row>
    <row r="185" spans="1:234" s="29" customFormat="1" ht="12.75" x14ac:dyDescent="0.25">
      <c r="A185" s="284">
        <v>-247.5</v>
      </c>
      <c r="B185" s="285" t="s">
        <v>95</v>
      </c>
    </row>
    <row r="186" spans="1:234" ht="60" x14ac:dyDescent="0.2">
      <c r="A186" s="202">
        <v>853.8</v>
      </c>
      <c r="B186" s="208" t="s">
        <v>455</v>
      </c>
    </row>
    <row r="187" spans="1:234" ht="18" customHeight="1" x14ac:dyDescent="0.2">
      <c r="A187" s="157">
        <v>1000.8</v>
      </c>
      <c r="B187" s="178" t="s">
        <v>109</v>
      </c>
    </row>
    <row r="188" spans="1:234" ht="18" customHeight="1" x14ac:dyDescent="0.2">
      <c r="A188" s="157">
        <v>-147</v>
      </c>
      <c r="B188" s="178" t="s">
        <v>435</v>
      </c>
    </row>
    <row r="189" spans="1:234" s="7" customFormat="1" ht="32.450000000000003" customHeight="1" x14ac:dyDescent="0.2">
      <c r="A189" s="203">
        <v>-484.90000000000009</v>
      </c>
      <c r="B189" s="204" t="s">
        <v>86</v>
      </c>
    </row>
    <row r="190" spans="1:234" ht="24" customHeight="1" x14ac:dyDescent="0.2">
      <c r="A190" s="211">
        <v>155637.90000000002</v>
      </c>
      <c r="B190" s="212" t="s">
        <v>9</v>
      </c>
    </row>
    <row r="191" spans="1:234" x14ac:dyDescent="0.2">
      <c r="A191" s="269"/>
      <c r="B191" s="213"/>
    </row>
    <row r="192" spans="1:234" ht="12.75" x14ac:dyDescent="0.2">
      <c r="A192" s="9"/>
      <c r="B192" s="10"/>
    </row>
    <row r="194" spans="1:2" ht="31.15" customHeight="1" x14ac:dyDescent="0.2">
      <c r="A194" s="319" t="s">
        <v>87</v>
      </c>
      <c r="B194" s="319"/>
    </row>
    <row r="195" spans="1:2" x14ac:dyDescent="0.2">
      <c r="B195" s="21"/>
    </row>
    <row r="196" spans="1:2" x14ac:dyDescent="0.2">
      <c r="A196" s="214" t="s">
        <v>3</v>
      </c>
    </row>
    <row r="197" spans="1:2" ht="21.6" customHeight="1" x14ac:dyDescent="0.2">
      <c r="A197" s="215">
        <v>71527.400000000009</v>
      </c>
      <c r="B197" s="216" t="s">
        <v>92</v>
      </c>
    </row>
    <row r="198" spans="1:2" ht="21.6" customHeight="1" x14ac:dyDescent="0.2">
      <c r="A198" s="217">
        <v>71527.400000000009</v>
      </c>
      <c r="B198" s="218" t="s">
        <v>93</v>
      </c>
    </row>
    <row r="199" spans="1:2" ht="33.6" customHeight="1" x14ac:dyDescent="0.2">
      <c r="A199" s="219">
        <v>71527.400000000009</v>
      </c>
      <c r="B199" s="212" t="s">
        <v>88</v>
      </c>
    </row>
    <row r="201" spans="1:2" x14ac:dyDescent="0.2">
      <c r="A201" s="22"/>
    </row>
    <row r="202" spans="1:2" ht="35.450000000000003" customHeight="1" x14ac:dyDescent="0.2">
      <c r="A202" s="321" t="s">
        <v>412</v>
      </c>
      <c r="B202" s="321"/>
    </row>
    <row r="203" spans="1:2" x14ac:dyDescent="0.2">
      <c r="A203" s="22"/>
    </row>
  </sheetData>
  <mergeCells count="9">
    <mergeCell ref="A194:B194"/>
    <mergeCell ref="A46:B46"/>
    <mergeCell ref="A202:B202"/>
    <mergeCell ref="A1:B1"/>
    <mergeCell ref="A2:B2"/>
    <mergeCell ref="A3:B3"/>
    <mergeCell ref="A4:B4"/>
    <mergeCell ref="A5:B5"/>
    <mergeCell ref="A7:B7"/>
  </mergeCells>
  <pageMargins left="0.59055118110236227" right="0" top="0.35433070866141736" bottom="0" header="0.31496062992125984" footer="0.31496062992125984"/>
  <pageSetup paperSize="9" scale="95" fitToHeight="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workbookViewId="0">
      <selection activeCell="D11" sqref="D11"/>
    </sheetView>
  </sheetViews>
  <sheetFormatPr defaultRowHeight="15" x14ac:dyDescent="0.25"/>
  <cols>
    <col min="1" max="1" width="40" customWidth="1"/>
    <col min="3" max="3" width="14.5703125" customWidth="1"/>
    <col min="12" max="12" width="15.42578125" customWidth="1"/>
    <col min="13" max="16" width="13.28515625" customWidth="1"/>
    <col min="257" max="257" width="37.28515625" customWidth="1"/>
    <col min="259" max="259" width="14.5703125" customWidth="1"/>
    <col min="268" max="272" width="13.28515625" customWidth="1"/>
    <col min="513" max="513" width="37.28515625" customWidth="1"/>
    <col min="515" max="515" width="14.5703125" customWidth="1"/>
    <col min="524" max="528" width="13.28515625" customWidth="1"/>
    <col min="769" max="769" width="37.28515625" customWidth="1"/>
    <col min="771" max="771" width="14.5703125" customWidth="1"/>
    <col min="780" max="784" width="13.28515625" customWidth="1"/>
    <col min="1025" max="1025" width="37.28515625" customWidth="1"/>
    <col min="1027" max="1027" width="14.5703125" customWidth="1"/>
    <col min="1036" max="1040" width="13.28515625" customWidth="1"/>
    <col min="1281" max="1281" width="37.28515625" customWidth="1"/>
    <col min="1283" max="1283" width="14.5703125" customWidth="1"/>
    <col min="1292" max="1296" width="13.28515625" customWidth="1"/>
    <col min="1537" max="1537" width="37.28515625" customWidth="1"/>
    <col min="1539" max="1539" width="14.5703125" customWidth="1"/>
    <col min="1548" max="1552" width="13.28515625" customWidth="1"/>
    <col min="1793" max="1793" width="37.28515625" customWidth="1"/>
    <col min="1795" max="1795" width="14.5703125" customWidth="1"/>
    <col min="1804" max="1808" width="13.28515625" customWidth="1"/>
    <col min="2049" max="2049" width="37.28515625" customWidth="1"/>
    <col min="2051" max="2051" width="14.5703125" customWidth="1"/>
    <col min="2060" max="2064" width="13.28515625" customWidth="1"/>
    <col min="2305" max="2305" width="37.28515625" customWidth="1"/>
    <col min="2307" max="2307" width="14.5703125" customWidth="1"/>
    <col min="2316" max="2320" width="13.28515625" customWidth="1"/>
    <col min="2561" max="2561" width="37.28515625" customWidth="1"/>
    <col min="2563" max="2563" width="14.5703125" customWidth="1"/>
    <col min="2572" max="2576" width="13.28515625" customWidth="1"/>
    <col min="2817" max="2817" width="37.28515625" customWidth="1"/>
    <col min="2819" max="2819" width="14.5703125" customWidth="1"/>
    <col min="2828" max="2832" width="13.28515625" customWidth="1"/>
    <col min="3073" max="3073" width="37.28515625" customWidth="1"/>
    <col min="3075" max="3075" width="14.5703125" customWidth="1"/>
    <col min="3084" max="3088" width="13.28515625" customWidth="1"/>
    <col min="3329" max="3329" width="37.28515625" customWidth="1"/>
    <col min="3331" max="3331" width="14.5703125" customWidth="1"/>
    <col min="3340" max="3344" width="13.28515625" customWidth="1"/>
    <col min="3585" max="3585" width="37.28515625" customWidth="1"/>
    <col min="3587" max="3587" width="14.5703125" customWidth="1"/>
    <col min="3596" max="3600" width="13.28515625" customWidth="1"/>
    <col min="3841" max="3841" width="37.28515625" customWidth="1"/>
    <col min="3843" max="3843" width="14.5703125" customWidth="1"/>
    <col min="3852" max="3856" width="13.28515625" customWidth="1"/>
    <col min="4097" max="4097" width="37.28515625" customWidth="1"/>
    <col min="4099" max="4099" width="14.5703125" customWidth="1"/>
    <col min="4108" max="4112" width="13.28515625" customWidth="1"/>
    <col min="4353" max="4353" width="37.28515625" customWidth="1"/>
    <col min="4355" max="4355" width="14.5703125" customWidth="1"/>
    <col min="4364" max="4368" width="13.28515625" customWidth="1"/>
    <col min="4609" max="4609" width="37.28515625" customWidth="1"/>
    <col min="4611" max="4611" width="14.5703125" customWidth="1"/>
    <col min="4620" max="4624" width="13.28515625" customWidth="1"/>
    <col min="4865" max="4865" width="37.28515625" customWidth="1"/>
    <col min="4867" max="4867" width="14.5703125" customWidth="1"/>
    <col min="4876" max="4880" width="13.28515625" customWidth="1"/>
    <col min="5121" max="5121" width="37.28515625" customWidth="1"/>
    <col min="5123" max="5123" width="14.5703125" customWidth="1"/>
    <col min="5132" max="5136" width="13.28515625" customWidth="1"/>
    <col min="5377" max="5377" width="37.28515625" customWidth="1"/>
    <col min="5379" max="5379" width="14.5703125" customWidth="1"/>
    <col min="5388" max="5392" width="13.28515625" customWidth="1"/>
    <col min="5633" max="5633" width="37.28515625" customWidth="1"/>
    <col min="5635" max="5635" width="14.5703125" customWidth="1"/>
    <col min="5644" max="5648" width="13.28515625" customWidth="1"/>
    <col min="5889" max="5889" width="37.28515625" customWidth="1"/>
    <col min="5891" max="5891" width="14.5703125" customWidth="1"/>
    <col min="5900" max="5904" width="13.28515625" customWidth="1"/>
    <col min="6145" max="6145" width="37.28515625" customWidth="1"/>
    <col min="6147" max="6147" width="14.5703125" customWidth="1"/>
    <col min="6156" max="6160" width="13.28515625" customWidth="1"/>
    <col min="6401" max="6401" width="37.28515625" customWidth="1"/>
    <col min="6403" max="6403" width="14.5703125" customWidth="1"/>
    <col min="6412" max="6416" width="13.28515625" customWidth="1"/>
    <col min="6657" max="6657" width="37.28515625" customWidth="1"/>
    <col min="6659" max="6659" width="14.5703125" customWidth="1"/>
    <col min="6668" max="6672" width="13.28515625" customWidth="1"/>
    <col min="6913" max="6913" width="37.28515625" customWidth="1"/>
    <col min="6915" max="6915" width="14.5703125" customWidth="1"/>
    <col min="6924" max="6928" width="13.28515625" customWidth="1"/>
    <col min="7169" max="7169" width="37.28515625" customWidth="1"/>
    <col min="7171" max="7171" width="14.5703125" customWidth="1"/>
    <col min="7180" max="7184" width="13.28515625" customWidth="1"/>
    <col min="7425" max="7425" width="37.28515625" customWidth="1"/>
    <col min="7427" max="7427" width="14.5703125" customWidth="1"/>
    <col min="7436" max="7440" width="13.28515625" customWidth="1"/>
    <col min="7681" max="7681" width="37.28515625" customWidth="1"/>
    <col min="7683" max="7683" width="14.5703125" customWidth="1"/>
    <col min="7692" max="7696" width="13.28515625" customWidth="1"/>
    <col min="7937" max="7937" width="37.28515625" customWidth="1"/>
    <col min="7939" max="7939" width="14.5703125" customWidth="1"/>
    <col min="7948" max="7952" width="13.28515625" customWidth="1"/>
    <col min="8193" max="8193" width="37.28515625" customWidth="1"/>
    <col min="8195" max="8195" width="14.5703125" customWidth="1"/>
    <col min="8204" max="8208" width="13.28515625" customWidth="1"/>
    <col min="8449" max="8449" width="37.28515625" customWidth="1"/>
    <col min="8451" max="8451" width="14.5703125" customWidth="1"/>
    <col min="8460" max="8464" width="13.28515625" customWidth="1"/>
    <col min="8705" max="8705" width="37.28515625" customWidth="1"/>
    <col min="8707" max="8707" width="14.5703125" customWidth="1"/>
    <col min="8716" max="8720" width="13.28515625" customWidth="1"/>
    <col min="8961" max="8961" width="37.28515625" customWidth="1"/>
    <col min="8963" max="8963" width="14.5703125" customWidth="1"/>
    <col min="8972" max="8976" width="13.28515625" customWidth="1"/>
    <col min="9217" max="9217" width="37.28515625" customWidth="1"/>
    <col min="9219" max="9219" width="14.5703125" customWidth="1"/>
    <col min="9228" max="9232" width="13.28515625" customWidth="1"/>
    <col min="9473" max="9473" width="37.28515625" customWidth="1"/>
    <col min="9475" max="9475" width="14.5703125" customWidth="1"/>
    <col min="9484" max="9488" width="13.28515625" customWidth="1"/>
    <col min="9729" max="9729" width="37.28515625" customWidth="1"/>
    <col min="9731" max="9731" width="14.5703125" customWidth="1"/>
    <col min="9740" max="9744" width="13.28515625" customWidth="1"/>
    <col min="9985" max="9985" width="37.28515625" customWidth="1"/>
    <col min="9987" max="9987" width="14.5703125" customWidth="1"/>
    <col min="9996" max="10000" width="13.28515625" customWidth="1"/>
    <col min="10241" max="10241" width="37.28515625" customWidth="1"/>
    <col min="10243" max="10243" width="14.5703125" customWidth="1"/>
    <col min="10252" max="10256" width="13.28515625" customWidth="1"/>
    <col min="10497" max="10497" width="37.28515625" customWidth="1"/>
    <col min="10499" max="10499" width="14.5703125" customWidth="1"/>
    <col min="10508" max="10512" width="13.28515625" customWidth="1"/>
    <col min="10753" max="10753" width="37.28515625" customWidth="1"/>
    <col min="10755" max="10755" width="14.5703125" customWidth="1"/>
    <col min="10764" max="10768" width="13.28515625" customWidth="1"/>
    <col min="11009" max="11009" width="37.28515625" customWidth="1"/>
    <col min="11011" max="11011" width="14.5703125" customWidth="1"/>
    <col min="11020" max="11024" width="13.28515625" customWidth="1"/>
    <col min="11265" max="11265" width="37.28515625" customWidth="1"/>
    <col min="11267" max="11267" width="14.5703125" customWidth="1"/>
    <col min="11276" max="11280" width="13.28515625" customWidth="1"/>
    <col min="11521" max="11521" width="37.28515625" customWidth="1"/>
    <col min="11523" max="11523" width="14.5703125" customWidth="1"/>
    <col min="11532" max="11536" width="13.28515625" customWidth="1"/>
    <col min="11777" max="11777" width="37.28515625" customWidth="1"/>
    <col min="11779" max="11779" width="14.5703125" customWidth="1"/>
    <col min="11788" max="11792" width="13.28515625" customWidth="1"/>
    <col min="12033" max="12033" width="37.28515625" customWidth="1"/>
    <col min="12035" max="12035" width="14.5703125" customWidth="1"/>
    <col min="12044" max="12048" width="13.28515625" customWidth="1"/>
    <col min="12289" max="12289" width="37.28515625" customWidth="1"/>
    <col min="12291" max="12291" width="14.5703125" customWidth="1"/>
    <col min="12300" max="12304" width="13.28515625" customWidth="1"/>
    <col min="12545" max="12545" width="37.28515625" customWidth="1"/>
    <col min="12547" max="12547" width="14.5703125" customWidth="1"/>
    <col min="12556" max="12560" width="13.28515625" customWidth="1"/>
    <col min="12801" max="12801" width="37.28515625" customWidth="1"/>
    <col min="12803" max="12803" width="14.5703125" customWidth="1"/>
    <col min="12812" max="12816" width="13.28515625" customWidth="1"/>
    <col min="13057" max="13057" width="37.28515625" customWidth="1"/>
    <col min="13059" max="13059" width="14.5703125" customWidth="1"/>
    <col min="13068" max="13072" width="13.28515625" customWidth="1"/>
    <col min="13313" max="13313" width="37.28515625" customWidth="1"/>
    <col min="13315" max="13315" width="14.5703125" customWidth="1"/>
    <col min="13324" max="13328" width="13.28515625" customWidth="1"/>
    <col min="13569" max="13569" width="37.28515625" customWidth="1"/>
    <col min="13571" max="13571" width="14.5703125" customWidth="1"/>
    <col min="13580" max="13584" width="13.28515625" customWidth="1"/>
    <col min="13825" max="13825" width="37.28515625" customWidth="1"/>
    <col min="13827" max="13827" width="14.5703125" customWidth="1"/>
    <col min="13836" max="13840" width="13.28515625" customWidth="1"/>
    <col min="14081" max="14081" width="37.28515625" customWidth="1"/>
    <col min="14083" max="14083" width="14.5703125" customWidth="1"/>
    <col min="14092" max="14096" width="13.28515625" customWidth="1"/>
    <col min="14337" max="14337" width="37.28515625" customWidth="1"/>
    <col min="14339" max="14339" width="14.5703125" customWidth="1"/>
    <col min="14348" max="14352" width="13.28515625" customWidth="1"/>
    <col min="14593" max="14593" width="37.28515625" customWidth="1"/>
    <col min="14595" max="14595" width="14.5703125" customWidth="1"/>
    <col min="14604" max="14608" width="13.28515625" customWidth="1"/>
    <col min="14849" max="14849" width="37.28515625" customWidth="1"/>
    <col min="14851" max="14851" width="14.5703125" customWidth="1"/>
    <col min="14860" max="14864" width="13.28515625" customWidth="1"/>
    <col min="15105" max="15105" width="37.28515625" customWidth="1"/>
    <col min="15107" max="15107" width="14.5703125" customWidth="1"/>
    <col min="15116" max="15120" width="13.28515625" customWidth="1"/>
    <col min="15361" max="15361" width="37.28515625" customWidth="1"/>
    <col min="15363" max="15363" width="14.5703125" customWidth="1"/>
    <col min="15372" max="15376" width="13.28515625" customWidth="1"/>
    <col min="15617" max="15617" width="37.28515625" customWidth="1"/>
    <col min="15619" max="15619" width="14.5703125" customWidth="1"/>
    <col min="15628" max="15632" width="13.28515625" customWidth="1"/>
    <col min="15873" max="15873" width="37.28515625" customWidth="1"/>
    <col min="15875" max="15875" width="14.5703125" customWidth="1"/>
    <col min="15884" max="15888" width="13.28515625" customWidth="1"/>
    <col min="16129" max="16129" width="37.28515625" customWidth="1"/>
    <col min="16131" max="16131" width="14.5703125" customWidth="1"/>
    <col min="16140" max="16144" width="13.28515625" customWidth="1"/>
  </cols>
  <sheetData>
    <row r="1" spans="1:16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99</v>
      </c>
    </row>
    <row r="2" spans="1:16" ht="21" x14ac:dyDescent="0.25">
      <c r="A2" s="186" t="s">
        <v>58</v>
      </c>
      <c r="B2" s="186" t="s">
        <v>183</v>
      </c>
      <c r="C2" s="186" t="s">
        <v>55</v>
      </c>
      <c r="D2" s="186" t="s">
        <v>184</v>
      </c>
      <c r="E2" s="186" t="s">
        <v>185</v>
      </c>
      <c r="F2" s="186" t="s">
        <v>186</v>
      </c>
      <c r="G2" s="186" t="s">
        <v>57</v>
      </c>
      <c r="H2" s="186" t="s">
        <v>68</v>
      </c>
      <c r="I2" s="186" t="s">
        <v>187</v>
      </c>
      <c r="J2" s="186" t="s">
        <v>188</v>
      </c>
      <c r="K2" s="186" t="s">
        <v>189</v>
      </c>
      <c r="L2" s="186" t="s">
        <v>190</v>
      </c>
      <c r="M2" s="186" t="s">
        <v>191</v>
      </c>
      <c r="N2" s="186" t="s">
        <v>192</v>
      </c>
      <c r="O2" s="186" t="s">
        <v>193</v>
      </c>
      <c r="P2" s="186" t="s">
        <v>194</v>
      </c>
    </row>
    <row r="3" spans="1:16" x14ac:dyDescent="0.25">
      <c r="A3" s="187" t="s">
        <v>341</v>
      </c>
      <c r="B3" s="188" t="s">
        <v>195</v>
      </c>
      <c r="C3" s="188" t="s">
        <v>342</v>
      </c>
      <c r="D3" s="188">
        <v>244</v>
      </c>
      <c r="E3" s="188">
        <v>310</v>
      </c>
      <c r="F3" s="188">
        <v>835</v>
      </c>
      <c r="G3" s="188" t="s">
        <v>66</v>
      </c>
      <c r="H3" s="188">
        <v>404</v>
      </c>
      <c r="I3" s="188" t="s">
        <v>66</v>
      </c>
      <c r="J3" s="188" t="s">
        <v>227</v>
      </c>
      <c r="K3" s="188" t="s">
        <v>200</v>
      </c>
      <c r="L3" s="189">
        <f>SUM(M3:O3)</f>
        <v>100100</v>
      </c>
      <c r="M3" s="189">
        <v>100100</v>
      </c>
      <c r="N3" s="189"/>
      <c r="O3" s="189"/>
      <c r="P3" s="189"/>
    </row>
    <row r="4" spans="1:16" x14ac:dyDescent="0.25">
      <c r="A4" s="187" t="s">
        <v>341</v>
      </c>
      <c r="B4" s="188" t="s">
        <v>195</v>
      </c>
      <c r="C4" s="188" t="s">
        <v>342</v>
      </c>
      <c r="D4" s="188">
        <v>244</v>
      </c>
      <c r="E4" s="188">
        <v>225</v>
      </c>
      <c r="F4" s="188">
        <v>835</v>
      </c>
      <c r="G4" s="188" t="s">
        <v>66</v>
      </c>
      <c r="H4" s="188">
        <v>409</v>
      </c>
      <c r="I4" s="188" t="s">
        <v>66</v>
      </c>
      <c r="J4" s="188" t="s">
        <v>227</v>
      </c>
      <c r="K4" s="188" t="s">
        <v>200</v>
      </c>
      <c r="L4" s="189">
        <f t="shared" ref="L4:L54" si="0">SUM(M4:O4)</f>
        <v>432100</v>
      </c>
      <c r="M4" s="189"/>
      <c r="N4" s="189">
        <v>432100</v>
      </c>
      <c r="O4" s="189"/>
      <c r="P4" s="189"/>
    </row>
    <row r="5" spans="1:16" x14ac:dyDescent="0.25">
      <c r="A5" s="187" t="s">
        <v>341</v>
      </c>
      <c r="B5" s="188" t="s">
        <v>195</v>
      </c>
      <c r="C5" s="188" t="s">
        <v>342</v>
      </c>
      <c r="D5" s="188">
        <v>244</v>
      </c>
      <c r="E5" s="188">
        <v>345</v>
      </c>
      <c r="F5" s="188">
        <v>835</v>
      </c>
      <c r="G5" s="188" t="s">
        <v>66</v>
      </c>
      <c r="H5" s="188">
        <v>409</v>
      </c>
      <c r="I5" s="188" t="s">
        <v>66</v>
      </c>
      <c r="J5" s="188" t="s">
        <v>227</v>
      </c>
      <c r="K5" s="188" t="s">
        <v>200</v>
      </c>
      <c r="L5" s="189">
        <f t="shared" si="0"/>
        <v>166700</v>
      </c>
      <c r="M5" s="189">
        <v>166700</v>
      </c>
      <c r="N5" s="189"/>
      <c r="O5" s="189"/>
      <c r="P5" s="189"/>
    </row>
    <row r="6" spans="1:16" x14ac:dyDescent="0.25">
      <c r="A6" s="190" t="s">
        <v>343</v>
      </c>
      <c r="B6" s="191" t="s">
        <v>195</v>
      </c>
      <c r="C6" s="191" t="s">
        <v>342</v>
      </c>
      <c r="D6" s="191">
        <v>244</v>
      </c>
      <c r="E6" s="191">
        <v>310</v>
      </c>
      <c r="F6" s="191">
        <v>822</v>
      </c>
      <c r="G6" s="191" t="s">
        <v>66</v>
      </c>
      <c r="H6" s="191">
        <v>404</v>
      </c>
      <c r="I6" s="191" t="s">
        <v>66</v>
      </c>
      <c r="J6" s="191" t="s">
        <v>227</v>
      </c>
      <c r="K6" s="191" t="s">
        <v>200</v>
      </c>
      <c r="L6" s="192">
        <f t="shared" si="0"/>
        <v>93300</v>
      </c>
      <c r="M6" s="192">
        <v>93300</v>
      </c>
      <c r="N6" s="192"/>
      <c r="O6" s="192"/>
      <c r="P6" s="192"/>
    </row>
    <row r="7" spans="1:16" x14ac:dyDescent="0.25">
      <c r="A7" s="190" t="s">
        <v>343</v>
      </c>
      <c r="B7" s="191" t="s">
        <v>195</v>
      </c>
      <c r="C7" s="191" t="s">
        <v>342</v>
      </c>
      <c r="D7" s="191">
        <v>244</v>
      </c>
      <c r="E7" s="191">
        <v>225</v>
      </c>
      <c r="F7" s="191">
        <v>822</v>
      </c>
      <c r="G7" s="191" t="s">
        <v>66</v>
      </c>
      <c r="H7" s="191">
        <v>455</v>
      </c>
      <c r="I7" s="191" t="s">
        <v>66</v>
      </c>
      <c r="J7" s="191" t="s">
        <v>227</v>
      </c>
      <c r="K7" s="191" t="s">
        <v>200</v>
      </c>
      <c r="L7" s="192">
        <f t="shared" si="0"/>
        <v>180000</v>
      </c>
      <c r="M7" s="192"/>
      <c r="N7" s="192">
        <v>180000</v>
      </c>
      <c r="O7" s="192"/>
      <c r="P7" s="192"/>
    </row>
    <row r="8" spans="1:16" x14ac:dyDescent="0.25">
      <c r="A8" s="190" t="s">
        <v>343</v>
      </c>
      <c r="B8" s="191" t="s">
        <v>195</v>
      </c>
      <c r="C8" s="191" t="s">
        <v>342</v>
      </c>
      <c r="D8" s="191">
        <v>244</v>
      </c>
      <c r="E8" s="191">
        <v>226</v>
      </c>
      <c r="F8" s="191">
        <v>822</v>
      </c>
      <c r="G8" s="191" t="s">
        <v>66</v>
      </c>
      <c r="H8" s="191">
        <v>455</v>
      </c>
      <c r="I8" s="191" t="s">
        <v>66</v>
      </c>
      <c r="J8" s="191" t="s">
        <v>227</v>
      </c>
      <c r="K8" s="191" t="s">
        <v>200</v>
      </c>
      <c r="L8" s="192">
        <f t="shared" si="0"/>
        <v>65000</v>
      </c>
      <c r="M8" s="192"/>
      <c r="N8" s="192">
        <v>65000</v>
      </c>
      <c r="O8" s="192"/>
      <c r="P8" s="192"/>
    </row>
    <row r="9" spans="1:16" x14ac:dyDescent="0.25">
      <c r="A9" s="187" t="s">
        <v>344</v>
      </c>
      <c r="B9" s="188" t="s">
        <v>195</v>
      </c>
      <c r="C9" s="188" t="s">
        <v>342</v>
      </c>
      <c r="D9" s="188" t="s">
        <v>202</v>
      </c>
      <c r="E9" s="188">
        <v>310</v>
      </c>
      <c r="F9" s="188" t="s">
        <v>41</v>
      </c>
      <c r="G9" s="188" t="s">
        <v>66</v>
      </c>
      <c r="H9" s="188">
        <v>404</v>
      </c>
      <c r="I9" s="188" t="s">
        <v>66</v>
      </c>
      <c r="J9" s="188" t="s">
        <v>227</v>
      </c>
      <c r="K9" s="188" t="s">
        <v>200</v>
      </c>
      <c r="L9" s="189">
        <f>SUM(M9:O9)</f>
        <v>105100</v>
      </c>
      <c r="M9" s="189">
        <v>105100</v>
      </c>
      <c r="N9" s="189"/>
      <c r="O9" s="189"/>
      <c r="P9" s="189"/>
    </row>
    <row r="10" spans="1:16" x14ac:dyDescent="0.25">
      <c r="A10" s="187" t="s">
        <v>344</v>
      </c>
      <c r="B10" s="188" t="s">
        <v>195</v>
      </c>
      <c r="C10" s="188" t="s">
        <v>342</v>
      </c>
      <c r="D10" s="188" t="s">
        <v>202</v>
      </c>
      <c r="E10" s="188">
        <v>225</v>
      </c>
      <c r="F10" s="188" t="s">
        <v>41</v>
      </c>
      <c r="G10" s="188" t="s">
        <v>66</v>
      </c>
      <c r="H10" s="188">
        <v>409</v>
      </c>
      <c r="I10" s="188" t="s">
        <v>66</v>
      </c>
      <c r="J10" s="188" t="s">
        <v>227</v>
      </c>
      <c r="K10" s="188" t="s">
        <v>200</v>
      </c>
      <c r="L10" s="189">
        <f t="shared" si="0"/>
        <v>163900</v>
      </c>
      <c r="M10" s="189"/>
      <c r="N10" s="189">
        <v>163900</v>
      </c>
      <c r="O10" s="189"/>
      <c r="P10" s="189"/>
    </row>
    <row r="11" spans="1:16" x14ac:dyDescent="0.25">
      <c r="A11" s="187" t="s">
        <v>344</v>
      </c>
      <c r="B11" s="188" t="s">
        <v>195</v>
      </c>
      <c r="C11" s="188" t="s">
        <v>342</v>
      </c>
      <c r="D11" s="188" t="s">
        <v>202</v>
      </c>
      <c r="E11" s="188">
        <v>345</v>
      </c>
      <c r="F11" s="188" t="s">
        <v>41</v>
      </c>
      <c r="G11" s="188" t="s">
        <v>66</v>
      </c>
      <c r="H11" s="188">
        <v>409</v>
      </c>
      <c r="I11" s="188" t="s">
        <v>66</v>
      </c>
      <c r="J11" s="188" t="s">
        <v>227</v>
      </c>
      <c r="K11" s="188" t="s">
        <v>200</v>
      </c>
      <c r="L11" s="189">
        <f t="shared" si="0"/>
        <v>81200</v>
      </c>
      <c r="M11" s="189">
        <v>81200</v>
      </c>
      <c r="N11" s="189"/>
      <c r="O11" s="189"/>
      <c r="P11" s="189"/>
    </row>
    <row r="12" spans="1:16" x14ac:dyDescent="0.25">
      <c r="A12" s="190" t="s">
        <v>345</v>
      </c>
      <c r="B12" s="191" t="s">
        <v>195</v>
      </c>
      <c r="C12" s="191" t="s">
        <v>342</v>
      </c>
      <c r="D12" s="191" t="s">
        <v>202</v>
      </c>
      <c r="E12" s="191">
        <v>225</v>
      </c>
      <c r="F12" s="191">
        <v>836</v>
      </c>
      <c r="G12" s="191" t="s">
        <v>66</v>
      </c>
      <c r="H12" s="191">
        <v>409</v>
      </c>
      <c r="I12" s="191" t="s">
        <v>66</v>
      </c>
      <c r="J12" s="191" t="s">
        <v>227</v>
      </c>
      <c r="K12" s="191" t="s">
        <v>200</v>
      </c>
      <c r="L12" s="192">
        <f t="shared" si="0"/>
        <v>140000</v>
      </c>
      <c r="M12" s="192"/>
      <c r="N12" s="192">
        <v>140000</v>
      </c>
      <c r="O12" s="192"/>
      <c r="P12" s="192"/>
    </row>
    <row r="13" spans="1:16" x14ac:dyDescent="0.25">
      <c r="A13" s="190" t="s">
        <v>345</v>
      </c>
      <c r="B13" s="191" t="s">
        <v>195</v>
      </c>
      <c r="C13" s="191" t="s">
        <v>342</v>
      </c>
      <c r="D13" s="191" t="s">
        <v>202</v>
      </c>
      <c r="E13" s="191">
        <v>345</v>
      </c>
      <c r="F13" s="191">
        <v>836</v>
      </c>
      <c r="G13" s="191" t="s">
        <v>66</v>
      </c>
      <c r="H13" s="191">
        <v>409</v>
      </c>
      <c r="I13" s="191" t="s">
        <v>66</v>
      </c>
      <c r="J13" s="191" t="s">
        <v>227</v>
      </c>
      <c r="K13" s="191" t="s">
        <v>200</v>
      </c>
      <c r="L13" s="192">
        <f t="shared" si="0"/>
        <v>66500</v>
      </c>
      <c r="M13" s="192">
        <v>66500</v>
      </c>
      <c r="N13" s="192"/>
      <c r="O13" s="192"/>
      <c r="P13" s="192"/>
    </row>
    <row r="14" spans="1:16" x14ac:dyDescent="0.25">
      <c r="A14" s="187" t="s">
        <v>283</v>
      </c>
      <c r="B14" s="188" t="s">
        <v>195</v>
      </c>
      <c r="C14" s="188" t="s">
        <v>342</v>
      </c>
      <c r="D14" s="188">
        <v>243</v>
      </c>
      <c r="E14" s="188">
        <v>228</v>
      </c>
      <c r="F14" s="188" t="s">
        <v>19</v>
      </c>
      <c r="G14" s="188" t="s">
        <v>66</v>
      </c>
      <c r="H14" s="188">
        <v>455</v>
      </c>
      <c r="I14" s="188" t="s">
        <v>66</v>
      </c>
      <c r="J14" s="188" t="s">
        <v>227</v>
      </c>
      <c r="K14" s="188" t="s">
        <v>200</v>
      </c>
      <c r="L14" s="189">
        <f t="shared" si="0"/>
        <v>589300</v>
      </c>
      <c r="M14" s="189"/>
      <c r="N14" s="189">
        <f>499000+90300</f>
        <v>589300</v>
      </c>
      <c r="O14" s="189"/>
      <c r="P14" s="189"/>
    </row>
    <row r="15" spans="1:16" x14ac:dyDescent="0.25">
      <c r="A15" s="187" t="s">
        <v>283</v>
      </c>
      <c r="B15" s="188" t="s">
        <v>195</v>
      </c>
      <c r="C15" s="188" t="s">
        <v>342</v>
      </c>
      <c r="D15" s="188">
        <v>244</v>
      </c>
      <c r="E15" s="188">
        <v>225</v>
      </c>
      <c r="F15" s="188" t="s">
        <v>19</v>
      </c>
      <c r="G15" s="188" t="s">
        <v>66</v>
      </c>
      <c r="H15" s="188">
        <v>409</v>
      </c>
      <c r="I15" s="188" t="s">
        <v>66</v>
      </c>
      <c r="J15" s="188" t="s">
        <v>227</v>
      </c>
      <c r="K15" s="188" t="s">
        <v>200</v>
      </c>
      <c r="L15" s="189">
        <f t="shared" si="0"/>
        <v>152800</v>
      </c>
      <c r="M15" s="189"/>
      <c r="N15" s="189">
        <v>152800</v>
      </c>
      <c r="O15" s="189"/>
      <c r="P15" s="189"/>
    </row>
    <row r="16" spans="1:16" x14ac:dyDescent="0.25">
      <c r="A16" s="187" t="s">
        <v>283</v>
      </c>
      <c r="B16" s="188" t="s">
        <v>195</v>
      </c>
      <c r="C16" s="188" t="s">
        <v>342</v>
      </c>
      <c r="D16" s="188">
        <v>244</v>
      </c>
      <c r="E16" s="188" t="s">
        <v>203</v>
      </c>
      <c r="F16" s="188" t="s">
        <v>19</v>
      </c>
      <c r="G16" s="188" t="s">
        <v>66</v>
      </c>
      <c r="H16" s="188">
        <v>404</v>
      </c>
      <c r="I16" s="188" t="s">
        <v>66</v>
      </c>
      <c r="J16" s="188" t="s">
        <v>227</v>
      </c>
      <c r="K16" s="188" t="s">
        <v>200</v>
      </c>
      <c r="L16" s="189">
        <f>SUM(M16:O16)</f>
        <v>127700</v>
      </c>
      <c r="M16" s="189">
        <v>127700</v>
      </c>
      <c r="N16" s="189"/>
      <c r="O16" s="189"/>
      <c r="P16" s="189"/>
    </row>
    <row r="17" spans="1:16" x14ac:dyDescent="0.25">
      <c r="A17" s="187" t="s">
        <v>283</v>
      </c>
      <c r="B17" s="188" t="s">
        <v>195</v>
      </c>
      <c r="C17" s="188" t="s">
        <v>342</v>
      </c>
      <c r="D17" s="188">
        <v>244</v>
      </c>
      <c r="E17" s="188" t="s">
        <v>203</v>
      </c>
      <c r="F17" s="188" t="s">
        <v>19</v>
      </c>
      <c r="G17" s="188" t="s">
        <v>66</v>
      </c>
      <c r="H17" s="188">
        <v>409</v>
      </c>
      <c r="I17" s="188" t="s">
        <v>66</v>
      </c>
      <c r="J17" s="188" t="s">
        <v>227</v>
      </c>
      <c r="K17" s="188" t="s">
        <v>200</v>
      </c>
      <c r="L17" s="189">
        <f t="shared" si="0"/>
        <v>3800</v>
      </c>
      <c r="M17" s="189">
        <v>3800</v>
      </c>
      <c r="N17" s="189"/>
      <c r="O17" s="189"/>
      <c r="P17" s="189"/>
    </row>
    <row r="18" spans="1:16" x14ac:dyDescent="0.25">
      <c r="A18" s="187" t="s">
        <v>283</v>
      </c>
      <c r="B18" s="188" t="s">
        <v>195</v>
      </c>
      <c r="C18" s="188" t="s">
        <v>342</v>
      </c>
      <c r="D18" s="188">
        <v>244</v>
      </c>
      <c r="E18" s="188">
        <v>345</v>
      </c>
      <c r="F18" s="188" t="s">
        <v>19</v>
      </c>
      <c r="G18" s="188" t="s">
        <v>66</v>
      </c>
      <c r="H18" s="188">
        <v>409</v>
      </c>
      <c r="I18" s="188" t="s">
        <v>66</v>
      </c>
      <c r="J18" s="188" t="s">
        <v>227</v>
      </c>
      <c r="K18" s="188" t="s">
        <v>200</v>
      </c>
      <c r="L18" s="189">
        <f t="shared" si="0"/>
        <v>90000</v>
      </c>
      <c r="M18" s="189">
        <v>90000</v>
      </c>
      <c r="N18" s="189"/>
      <c r="O18" s="189"/>
      <c r="P18" s="189"/>
    </row>
    <row r="19" spans="1:16" x14ac:dyDescent="0.25">
      <c r="A19" s="190" t="s">
        <v>204</v>
      </c>
      <c r="B19" s="191" t="s">
        <v>195</v>
      </c>
      <c r="C19" s="191" t="s">
        <v>342</v>
      </c>
      <c r="D19" s="191" t="s">
        <v>202</v>
      </c>
      <c r="E19" s="191">
        <v>225</v>
      </c>
      <c r="F19" s="191" t="s">
        <v>16</v>
      </c>
      <c r="G19" s="191" t="s">
        <v>66</v>
      </c>
      <c r="H19" s="191">
        <v>409</v>
      </c>
      <c r="I19" s="191" t="s">
        <v>66</v>
      </c>
      <c r="J19" s="191" t="s">
        <v>227</v>
      </c>
      <c r="K19" s="191" t="s">
        <v>200</v>
      </c>
      <c r="L19" s="192">
        <f t="shared" si="0"/>
        <v>133700</v>
      </c>
      <c r="M19" s="192"/>
      <c r="N19" s="192">
        <v>133700</v>
      </c>
      <c r="O19" s="192"/>
      <c r="P19" s="192"/>
    </row>
    <row r="20" spans="1:16" x14ac:dyDescent="0.25">
      <c r="A20" s="190" t="s">
        <v>204</v>
      </c>
      <c r="B20" s="191" t="s">
        <v>195</v>
      </c>
      <c r="C20" s="191" t="s">
        <v>342</v>
      </c>
      <c r="D20" s="191" t="s">
        <v>202</v>
      </c>
      <c r="E20" s="191">
        <v>225</v>
      </c>
      <c r="F20" s="191" t="s">
        <v>16</v>
      </c>
      <c r="G20" s="191" t="s">
        <v>66</v>
      </c>
      <c r="H20" s="191">
        <v>455</v>
      </c>
      <c r="I20" s="191" t="s">
        <v>66</v>
      </c>
      <c r="J20" s="191" t="s">
        <v>227</v>
      </c>
      <c r="K20" s="191" t="s">
        <v>200</v>
      </c>
      <c r="L20" s="192">
        <f t="shared" si="0"/>
        <v>47500</v>
      </c>
      <c r="M20" s="192"/>
      <c r="N20" s="192">
        <v>47500</v>
      </c>
      <c r="O20" s="192"/>
      <c r="P20" s="192"/>
    </row>
    <row r="21" spans="1:16" x14ac:dyDescent="0.25">
      <c r="A21" s="190" t="s">
        <v>204</v>
      </c>
      <c r="B21" s="191" t="s">
        <v>195</v>
      </c>
      <c r="C21" s="191" t="s">
        <v>342</v>
      </c>
      <c r="D21" s="191" t="s">
        <v>202</v>
      </c>
      <c r="E21" s="191">
        <v>310</v>
      </c>
      <c r="F21" s="191" t="s">
        <v>16</v>
      </c>
      <c r="G21" s="191" t="s">
        <v>66</v>
      </c>
      <c r="H21" s="191">
        <v>405</v>
      </c>
      <c r="I21" s="191" t="s">
        <v>66</v>
      </c>
      <c r="J21" s="191" t="s">
        <v>227</v>
      </c>
      <c r="K21" s="191" t="s">
        <v>200</v>
      </c>
      <c r="L21" s="192">
        <f t="shared" si="0"/>
        <v>250000</v>
      </c>
      <c r="M21" s="192"/>
      <c r="N21" s="192"/>
      <c r="O21" s="192">
        <v>250000</v>
      </c>
      <c r="P21" s="192"/>
    </row>
    <row r="22" spans="1:16" x14ac:dyDescent="0.25">
      <c r="A22" s="187" t="s">
        <v>94</v>
      </c>
      <c r="B22" s="188" t="s">
        <v>195</v>
      </c>
      <c r="C22" s="188" t="s">
        <v>342</v>
      </c>
      <c r="D22" s="188" t="s">
        <v>202</v>
      </c>
      <c r="E22" s="188">
        <v>225</v>
      </c>
      <c r="F22" s="188" t="s">
        <v>30</v>
      </c>
      <c r="G22" s="188" t="s">
        <v>66</v>
      </c>
      <c r="H22" s="188">
        <v>409</v>
      </c>
      <c r="I22" s="188" t="s">
        <v>66</v>
      </c>
      <c r="J22" s="188" t="s">
        <v>227</v>
      </c>
      <c r="K22" s="188" t="s">
        <v>200</v>
      </c>
      <c r="L22" s="189">
        <f t="shared" si="0"/>
        <v>95500</v>
      </c>
      <c r="M22" s="189"/>
      <c r="N22" s="189">
        <v>95500</v>
      </c>
      <c r="O22" s="189"/>
      <c r="P22" s="189"/>
    </row>
    <row r="23" spans="1:16" x14ac:dyDescent="0.25">
      <c r="A23" s="187" t="s">
        <v>94</v>
      </c>
      <c r="B23" s="188" t="s">
        <v>195</v>
      </c>
      <c r="C23" s="188" t="s">
        <v>342</v>
      </c>
      <c r="D23" s="188" t="s">
        <v>202</v>
      </c>
      <c r="E23" s="188">
        <v>226</v>
      </c>
      <c r="F23" s="188" t="s">
        <v>30</v>
      </c>
      <c r="G23" s="188" t="s">
        <v>66</v>
      </c>
      <c r="H23" s="188">
        <v>455</v>
      </c>
      <c r="I23" s="188" t="s">
        <v>66</v>
      </c>
      <c r="J23" s="188" t="s">
        <v>227</v>
      </c>
      <c r="K23" s="188" t="s">
        <v>200</v>
      </c>
      <c r="L23" s="189">
        <f t="shared" si="0"/>
        <v>46400</v>
      </c>
      <c r="M23" s="189"/>
      <c r="N23" s="189">
        <v>46400</v>
      </c>
      <c r="O23" s="189"/>
      <c r="P23" s="189"/>
    </row>
    <row r="24" spans="1:16" x14ac:dyDescent="0.25">
      <c r="A24" s="187" t="s">
        <v>94</v>
      </c>
      <c r="B24" s="188" t="s">
        <v>195</v>
      </c>
      <c r="C24" s="188" t="s">
        <v>342</v>
      </c>
      <c r="D24" s="188" t="s">
        <v>202</v>
      </c>
      <c r="E24" s="188">
        <v>310</v>
      </c>
      <c r="F24" s="188" t="s">
        <v>30</v>
      </c>
      <c r="G24" s="188" t="s">
        <v>66</v>
      </c>
      <c r="H24" s="188">
        <v>404</v>
      </c>
      <c r="I24" s="188" t="s">
        <v>66</v>
      </c>
      <c r="J24" s="188" t="s">
        <v>227</v>
      </c>
      <c r="K24" s="188" t="s">
        <v>200</v>
      </c>
      <c r="L24" s="189">
        <f>SUM(M24:O24)</f>
        <v>62000</v>
      </c>
      <c r="M24" s="189">
        <v>62000</v>
      </c>
      <c r="N24" s="189"/>
      <c r="O24" s="189"/>
      <c r="P24" s="189"/>
    </row>
    <row r="25" spans="1:16" x14ac:dyDescent="0.25">
      <c r="A25" s="187" t="s">
        <v>94</v>
      </c>
      <c r="B25" s="188" t="s">
        <v>195</v>
      </c>
      <c r="C25" s="188" t="s">
        <v>342</v>
      </c>
      <c r="D25" s="188" t="s">
        <v>202</v>
      </c>
      <c r="E25" s="188">
        <v>345</v>
      </c>
      <c r="F25" s="188" t="s">
        <v>30</v>
      </c>
      <c r="G25" s="188" t="s">
        <v>66</v>
      </c>
      <c r="H25" s="188">
        <v>409</v>
      </c>
      <c r="I25" s="188" t="s">
        <v>66</v>
      </c>
      <c r="J25" s="188" t="s">
        <v>227</v>
      </c>
      <c r="K25" s="188" t="s">
        <v>200</v>
      </c>
      <c r="L25" s="189">
        <f t="shared" si="0"/>
        <v>95400</v>
      </c>
      <c r="M25" s="189">
        <v>95400</v>
      </c>
      <c r="N25" s="189"/>
      <c r="O25" s="189"/>
      <c r="P25" s="189"/>
    </row>
    <row r="26" spans="1:16" x14ac:dyDescent="0.25">
      <c r="A26" s="190" t="s">
        <v>346</v>
      </c>
      <c r="B26" s="191" t="s">
        <v>195</v>
      </c>
      <c r="C26" s="191" t="s">
        <v>342</v>
      </c>
      <c r="D26" s="191">
        <v>243</v>
      </c>
      <c r="E26" s="191">
        <v>228</v>
      </c>
      <c r="F26" s="191">
        <v>842</v>
      </c>
      <c r="G26" s="191" t="s">
        <v>66</v>
      </c>
      <c r="H26" s="191">
        <v>455</v>
      </c>
      <c r="I26" s="191" t="s">
        <v>66</v>
      </c>
      <c r="J26" s="191" t="s">
        <v>227</v>
      </c>
      <c r="K26" s="191" t="s">
        <v>200</v>
      </c>
      <c r="L26" s="192">
        <f t="shared" si="0"/>
        <v>251500</v>
      </c>
      <c r="M26" s="192"/>
      <c r="N26" s="192">
        <v>251500</v>
      </c>
      <c r="O26" s="192"/>
      <c r="P26" s="192"/>
    </row>
    <row r="27" spans="1:16" x14ac:dyDescent="0.25">
      <c r="A27" s="190" t="s">
        <v>346</v>
      </c>
      <c r="B27" s="191" t="s">
        <v>195</v>
      </c>
      <c r="C27" s="191" t="s">
        <v>342</v>
      </c>
      <c r="D27" s="191">
        <v>244</v>
      </c>
      <c r="E27" s="191">
        <v>225</v>
      </c>
      <c r="F27" s="191">
        <v>842</v>
      </c>
      <c r="G27" s="191" t="s">
        <v>66</v>
      </c>
      <c r="H27" s="191">
        <v>409</v>
      </c>
      <c r="I27" s="191" t="s">
        <v>66</v>
      </c>
      <c r="J27" s="191" t="s">
        <v>227</v>
      </c>
      <c r="K27" s="191" t="s">
        <v>200</v>
      </c>
      <c r="L27" s="192">
        <f t="shared" si="0"/>
        <v>9500</v>
      </c>
      <c r="M27" s="192">
        <v>9500</v>
      </c>
      <c r="N27" s="192"/>
      <c r="O27" s="192"/>
      <c r="P27" s="192"/>
    </row>
    <row r="28" spans="1:16" x14ac:dyDescent="0.25">
      <c r="A28" s="187" t="s">
        <v>73</v>
      </c>
      <c r="B28" s="188" t="s">
        <v>206</v>
      </c>
      <c r="C28" s="188" t="s">
        <v>347</v>
      </c>
      <c r="D28" s="188" t="s">
        <v>209</v>
      </c>
      <c r="E28" s="188" t="s">
        <v>210</v>
      </c>
      <c r="F28" s="188" t="s">
        <v>196</v>
      </c>
      <c r="G28" s="188" t="s">
        <v>66</v>
      </c>
      <c r="H28" s="188">
        <v>414</v>
      </c>
      <c r="I28" s="188" t="s">
        <v>211</v>
      </c>
      <c r="J28" s="188" t="s">
        <v>227</v>
      </c>
      <c r="K28" s="188" t="s">
        <v>200</v>
      </c>
      <c r="L28" s="189">
        <f t="shared" si="0"/>
        <v>802400</v>
      </c>
      <c r="M28" s="189">
        <v>802400</v>
      </c>
      <c r="N28" s="189"/>
      <c r="O28" s="189"/>
      <c r="P28" s="189"/>
    </row>
    <row r="29" spans="1:16" x14ac:dyDescent="0.25">
      <c r="A29" s="187" t="s">
        <v>73</v>
      </c>
      <c r="B29" s="188" t="s">
        <v>206</v>
      </c>
      <c r="C29" s="188" t="s">
        <v>347</v>
      </c>
      <c r="D29" s="188" t="s">
        <v>209</v>
      </c>
      <c r="E29" s="188" t="s">
        <v>210</v>
      </c>
      <c r="F29" s="188" t="s">
        <v>196</v>
      </c>
      <c r="G29" s="188" t="s">
        <v>66</v>
      </c>
      <c r="H29" s="188">
        <v>455</v>
      </c>
      <c r="I29" s="188" t="s">
        <v>211</v>
      </c>
      <c r="J29" s="188" t="s">
        <v>227</v>
      </c>
      <c r="K29" s="188" t="s">
        <v>200</v>
      </c>
      <c r="L29" s="189">
        <f t="shared" si="0"/>
        <v>95000</v>
      </c>
      <c r="M29" s="189"/>
      <c r="N29" s="189">
        <v>95000</v>
      </c>
      <c r="O29" s="189"/>
      <c r="P29" s="189"/>
    </row>
    <row r="30" spans="1:16" x14ac:dyDescent="0.25">
      <c r="A30" s="187" t="s">
        <v>73</v>
      </c>
      <c r="B30" s="188" t="s">
        <v>206</v>
      </c>
      <c r="C30" s="188" t="s">
        <v>347</v>
      </c>
      <c r="D30" s="188" t="s">
        <v>209</v>
      </c>
      <c r="E30" s="188" t="s">
        <v>210</v>
      </c>
      <c r="F30" s="188" t="s">
        <v>196</v>
      </c>
      <c r="G30" s="188" t="s">
        <v>66</v>
      </c>
      <c r="H30" s="188">
        <v>466</v>
      </c>
      <c r="I30" s="188" t="s">
        <v>211</v>
      </c>
      <c r="J30" s="188" t="s">
        <v>227</v>
      </c>
      <c r="K30" s="188" t="s">
        <v>200</v>
      </c>
      <c r="L30" s="189">
        <f t="shared" si="0"/>
        <v>58300</v>
      </c>
      <c r="M30" s="189">
        <v>58300</v>
      </c>
      <c r="N30" s="189"/>
      <c r="O30" s="189"/>
      <c r="P30" s="189"/>
    </row>
    <row r="31" spans="1:16" x14ac:dyDescent="0.25">
      <c r="A31" s="190" t="s">
        <v>62</v>
      </c>
      <c r="B31" s="191" t="s">
        <v>206</v>
      </c>
      <c r="C31" s="191" t="s">
        <v>347</v>
      </c>
      <c r="D31" s="191" t="s">
        <v>209</v>
      </c>
      <c r="E31" s="191" t="s">
        <v>210</v>
      </c>
      <c r="F31" s="191" t="s">
        <v>196</v>
      </c>
      <c r="G31" s="191" t="s">
        <v>66</v>
      </c>
      <c r="H31" s="191">
        <v>409</v>
      </c>
      <c r="I31" s="191" t="s">
        <v>212</v>
      </c>
      <c r="J31" s="191" t="s">
        <v>227</v>
      </c>
      <c r="K31" s="191" t="s">
        <v>200</v>
      </c>
      <c r="L31" s="192">
        <f t="shared" si="0"/>
        <v>118100</v>
      </c>
      <c r="M31" s="192"/>
      <c r="N31" s="192">
        <v>118100</v>
      </c>
      <c r="O31" s="192"/>
      <c r="P31" s="192"/>
    </row>
    <row r="32" spans="1:16" x14ac:dyDescent="0.25">
      <c r="A32" s="190" t="s">
        <v>62</v>
      </c>
      <c r="B32" s="191" t="s">
        <v>206</v>
      </c>
      <c r="C32" s="191" t="s">
        <v>347</v>
      </c>
      <c r="D32" s="191" t="s">
        <v>209</v>
      </c>
      <c r="E32" s="191" t="s">
        <v>210</v>
      </c>
      <c r="F32" s="191" t="s">
        <v>196</v>
      </c>
      <c r="G32" s="191" t="s">
        <v>66</v>
      </c>
      <c r="H32" s="191">
        <v>414</v>
      </c>
      <c r="I32" s="191" t="s">
        <v>212</v>
      </c>
      <c r="J32" s="191" t="s">
        <v>227</v>
      </c>
      <c r="K32" s="191" t="s">
        <v>200</v>
      </c>
      <c r="L32" s="192">
        <f t="shared" si="0"/>
        <v>348300</v>
      </c>
      <c r="M32" s="192"/>
      <c r="N32" s="192"/>
      <c r="O32" s="192">
        <v>348300</v>
      </c>
      <c r="P32" s="192"/>
    </row>
    <row r="33" spans="1:16" x14ac:dyDescent="0.25">
      <c r="A33" s="187" t="s">
        <v>71</v>
      </c>
      <c r="B33" s="188" t="s">
        <v>206</v>
      </c>
      <c r="C33" s="188" t="s">
        <v>348</v>
      </c>
      <c r="D33" s="188" t="s">
        <v>209</v>
      </c>
      <c r="E33" s="188" t="s">
        <v>210</v>
      </c>
      <c r="F33" s="188" t="s">
        <v>196</v>
      </c>
      <c r="G33" s="188" t="s">
        <v>66</v>
      </c>
      <c r="H33" s="188" t="s">
        <v>349</v>
      </c>
      <c r="I33" s="188" t="s">
        <v>228</v>
      </c>
      <c r="J33" s="188" t="s">
        <v>227</v>
      </c>
      <c r="K33" s="188" t="s">
        <v>200</v>
      </c>
      <c r="L33" s="189">
        <f t="shared" si="0"/>
        <v>400000</v>
      </c>
      <c r="M33" s="189">
        <v>400000</v>
      </c>
      <c r="N33" s="189"/>
      <c r="O33" s="189"/>
      <c r="P33" s="189"/>
    </row>
    <row r="34" spans="1:16" x14ac:dyDescent="0.25">
      <c r="A34" s="187" t="s">
        <v>71</v>
      </c>
      <c r="B34" s="188" t="s">
        <v>206</v>
      </c>
      <c r="C34" s="188" t="s">
        <v>347</v>
      </c>
      <c r="D34" s="188" t="s">
        <v>209</v>
      </c>
      <c r="E34" s="188" t="s">
        <v>210</v>
      </c>
      <c r="F34" s="188" t="s">
        <v>196</v>
      </c>
      <c r="G34" s="188" t="s">
        <v>66</v>
      </c>
      <c r="H34" s="188">
        <v>409</v>
      </c>
      <c r="I34" s="188" t="s">
        <v>228</v>
      </c>
      <c r="J34" s="188" t="s">
        <v>227</v>
      </c>
      <c r="K34" s="188" t="s">
        <v>200</v>
      </c>
      <c r="L34" s="189">
        <f t="shared" si="0"/>
        <v>12500</v>
      </c>
      <c r="M34" s="189">
        <v>12500</v>
      </c>
      <c r="N34" s="189"/>
      <c r="O34" s="189"/>
      <c r="P34" s="189"/>
    </row>
    <row r="35" spans="1:16" x14ac:dyDescent="0.25">
      <c r="A35" s="187" t="s">
        <v>71</v>
      </c>
      <c r="B35" s="188" t="s">
        <v>206</v>
      </c>
      <c r="C35" s="188" t="s">
        <v>347</v>
      </c>
      <c r="D35" s="188" t="s">
        <v>209</v>
      </c>
      <c r="E35" s="188" t="s">
        <v>210</v>
      </c>
      <c r="F35" s="188" t="s">
        <v>196</v>
      </c>
      <c r="G35" s="188" t="s">
        <v>66</v>
      </c>
      <c r="H35" s="188">
        <v>455</v>
      </c>
      <c r="I35" s="188" t="s">
        <v>228</v>
      </c>
      <c r="J35" s="188" t="s">
        <v>227</v>
      </c>
      <c r="K35" s="188" t="s">
        <v>200</v>
      </c>
      <c r="L35" s="189">
        <f t="shared" si="0"/>
        <v>745000</v>
      </c>
      <c r="M35" s="189"/>
      <c r="N35" s="189"/>
      <c r="O35" s="189">
        <v>745000</v>
      </c>
      <c r="P35" s="189"/>
    </row>
    <row r="36" spans="1:16" x14ac:dyDescent="0.25">
      <c r="A36" s="190" t="s">
        <v>63</v>
      </c>
      <c r="B36" s="191" t="s">
        <v>206</v>
      </c>
      <c r="C36" s="191" t="s">
        <v>347</v>
      </c>
      <c r="D36" s="191" t="s">
        <v>209</v>
      </c>
      <c r="E36" s="191" t="s">
        <v>210</v>
      </c>
      <c r="F36" s="191" t="s">
        <v>196</v>
      </c>
      <c r="G36" s="191" t="s">
        <v>66</v>
      </c>
      <c r="H36" s="191">
        <v>409</v>
      </c>
      <c r="I36" s="191" t="s">
        <v>214</v>
      </c>
      <c r="J36" s="191" t="s">
        <v>227</v>
      </c>
      <c r="K36" s="191" t="s">
        <v>200</v>
      </c>
      <c r="L36" s="192">
        <f t="shared" si="0"/>
        <v>18000</v>
      </c>
      <c r="M36" s="192"/>
      <c r="N36" s="192">
        <v>18000</v>
      </c>
      <c r="O36" s="192"/>
      <c r="P36" s="192"/>
    </row>
    <row r="37" spans="1:16" x14ac:dyDescent="0.25">
      <c r="A37" s="187" t="s">
        <v>59</v>
      </c>
      <c r="B37" s="188" t="s">
        <v>206</v>
      </c>
      <c r="C37" s="188" t="s">
        <v>347</v>
      </c>
      <c r="D37" s="188">
        <v>244</v>
      </c>
      <c r="E37" s="188">
        <v>225</v>
      </c>
      <c r="F37" s="188" t="s">
        <v>22</v>
      </c>
      <c r="G37" s="188" t="s">
        <v>66</v>
      </c>
      <c r="H37" s="188">
        <v>409</v>
      </c>
      <c r="I37" s="188" t="s">
        <v>66</v>
      </c>
      <c r="J37" s="188" t="s">
        <v>227</v>
      </c>
      <c r="K37" s="188" t="s">
        <v>200</v>
      </c>
      <c r="L37" s="189">
        <f t="shared" si="0"/>
        <v>171000</v>
      </c>
      <c r="M37" s="189"/>
      <c r="N37" s="189">
        <v>171000</v>
      </c>
      <c r="O37" s="189"/>
      <c r="P37" s="189"/>
    </row>
    <row r="38" spans="1:16" x14ac:dyDescent="0.25">
      <c r="A38" s="190" t="s">
        <v>60</v>
      </c>
      <c r="B38" s="191" t="s">
        <v>206</v>
      </c>
      <c r="C38" s="191" t="s">
        <v>347</v>
      </c>
      <c r="D38" s="191">
        <v>244</v>
      </c>
      <c r="E38" s="191">
        <v>225</v>
      </c>
      <c r="F38" s="191">
        <v>829</v>
      </c>
      <c r="G38" s="191" t="s">
        <v>66</v>
      </c>
      <c r="H38" s="191">
        <v>409</v>
      </c>
      <c r="I38" s="191" t="s">
        <v>66</v>
      </c>
      <c r="J38" s="191" t="s">
        <v>227</v>
      </c>
      <c r="K38" s="191" t="s">
        <v>200</v>
      </c>
      <c r="L38" s="192">
        <f t="shared" si="0"/>
        <v>122500</v>
      </c>
      <c r="M38" s="192"/>
      <c r="N38" s="192">
        <v>122500</v>
      </c>
      <c r="O38" s="192"/>
      <c r="P38" s="192"/>
    </row>
    <row r="39" spans="1:16" x14ac:dyDescent="0.25">
      <c r="A39" s="190" t="s">
        <v>60</v>
      </c>
      <c r="B39" s="191" t="s">
        <v>206</v>
      </c>
      <c r="C39" s="191" t="s">
        <v>347</v>
      </c>
      <c r="D39" s="191">
        <v>244</v>
      </c>
      <c r="E39" s="191">
        <v>310</v>
      </c>
      <c r="F39" s="191">
        <v>829</v>
      </c>
      <c r="G39" s="191" t="s">
        <v>66</v>
      </c>
      <c r="H39" s="191">
        <v>409</v>
      </c>
      <c r="I39" s="191" t="s">
        <v>66</v>
      </c>
      <c r="J39" s="191" t="s">
        <v>227</v>
      </c>
      <c r="K39" s="191" t="s">
        <v>200</v>
      </c>
      <c r="L39" s="192">
        <f t="shared" si="0"/>
        <v>14800</v>
      </c>
      <c r="M39" s="192"/>
      <c r="N39" s="192">
        <v>14800</v>
      </c>
      <c r="O39" s="192"/>
      <c r="P39" s="192"/>
    </row>
    <row r="40" spans="1:16" x14ac:dyDescent="0.25">
      <c r="A40" s="187" t="s">
        <v>61</v>
      </c>
      <c r="B40" s="188" t="s">
        <v>206</v>
      </c>
      <c r="C40" s="188" t="s">
        <v>347</v>
      </c>
      <c r="D40" s="188">
        <v>244</v>
      </c>
      <c r="E40" s="188">
        <v>225</v>
      </c>
      <c r="F40" s="188" t="s">
        <v>34</v>
      </c>
      <c r="G40" s="188" t="s">
        <v>66</v>
      </c>
      <c r="H40" s="188">
        <v>409</v>
      </c>
      <c r="I40" s="188" t="s">
        <v>66</v>
      </c>
      <c r="J40" s="188" t="s">
        <v>227</v>
      </c>
      <c r="K40" s="188" t="s">
        <v>200</v>
      </c>
      <c r="L40" s="189">
        <f t="shared" si="0"/>
        <v>237200</v>
      </c>
      <c r="M40" s="189"/>
      <c r="N40" s="189">
        <v>237200</v>
      </c>
      <c r="O40" s="189"/>
      <c r="P40" s="189"/>
    </row>
    <row r="41" spans="1:16" x14ac:dyDescent="0.25">
      <c r="A41" s="187" t="s">
        <v>61</v>
      </c>
      <c r="B41" s="188" t="s">
        <v>206</v>
      </c>
      <c r="C41" s="188" t="s">
        <v>347</v>
      </c>
      <c r="D41" s="188">
        <v>244</v>
      </c>
      <c r="E41" s="188">
        <v>226</v>
      </c>
      <c r="F41" s="188" t="s">
        <v>34</v>
      </c>
      <c r="G41" s="188" t="s">
        <v>66</v>
      </c>
      <c r="H41" s="188">
        <v>455</v>
      </c>
      <c r="I41" s="188" t="s">
        <v>66</v>
      </c>
      <c r="J41" s="188" t="s">
        <v>227</v>
      </c>
      <c r="K41" s="188" t="s">
        <v>200</v>
      </c>
      <c r="L41" s="189">
        <f>SUM(M41:O41)</f>
        <v>90000</v>
      </c>
      <c r="M41" s="189"/>
      <c r="N41" s="189">
        <v>90000</v>
      </c>
      <c r="O41" s="189"/>
      <c r="P41" s="189"/>
    </row>
    <row r="42" spans="1:16" x14ac:dyDescent="0.25">
      <c r="A42" s="187" t="s">
        <v>61</v>
      </c>
      <c r="B42" s="188" t="s">
        <v>206</v>
      </c>
      <c r="C42" s="188" t="s">
        <v>347</v>
      </c>
      <c r="D42" s="188">
        <v>244</v>
      </c>
      <c r="E42" s="188">
        <v>310</v>
      </c>
      <c r="F42" s="188" t="s">
        <v>34</v>
      </c>
      <c r="G42" s="188" t="s">
        <v>66</v>
      </c>
      <c r="H42" s="188">
        <v>409</v>
      </c>
      <c r="I42" s="188" t="s">
        <v>66</v>
      </c>
      <c r="J42" s="188" t="s">
        <v>227</v>
      </c>
      <c r="K42" s="188" t="s">
        <v>200</v>
      </c>
      <c r="L42" s="189">
        <f>SUM(M42:O42)</f>
        <v>11600</v>
      </c>
      <c r="M42" s="189">
        <v>11600</v>
      </c>
      <c r="N42" s="189"/>
      <c r="O42" s="189"/>
      <c r="P42" s="189"/>
    </row>
    <row r="43" spans="1:16" x14ac:dyDescent="0.25">
      <c r="A43" s="187" t="s">
        <v>61</v>
      </c>
      <c r="B43" s="188" t="s">
        <v>206</v>
      </c>
      <c r="C43" s="188" t="s">
        <v>347</v>
      </c>
      <c r="D43" s="188">
        <v>244</v>
      </c>
      <c r="E43" s="188">
        <v>345</v>
      </c>
      <c r="F43" s="188" t="s">
        <v>34</v>
      </c>
      <c r="G43" s="188" t="s">
        <v>66</v>
      </c>
      <c r="H43" s="188">
        <v>409</v>
      </c>
      <c r="I43" s="188" t="s">
        <v>66</v>
      </c>
      <c r="J43" s="188" t="s">
        <v>227</v>
      </c>
      <c r="K43" s="188" t="s">
        <v>200</v>
      </c>
      <c r="L43" s="189">
        <f>SUM(M43:M43)</f>
        <v>26500</v>
      </c>
      <c r="M43" s="189">
        <v>26500</v>
      </c>
      <c r="N43" s="189"/>
      <c r="O43" s="193"/>
      <c r="P43" s="189"/>
    </row>
    <row r="44" spans="1:16" x14ac:dyDescent="0.25">
      <c r="A44" s="190" t="s">
        <v>120</v>
      </c>
      <c r="B44" s="191" t="s">
        <v>206</v>
      </c>
      <c r="C44" s="191" t="s">
        <v>347</v>
      </c>
      <c r="D44" s="191" t="s">
        <v>202</v>
      </c>
      <c r="E44" s="191">
        <v>226</v>
      </c>
      <c r="F44" s="191" t="s">
        <v>35</v>
      </c>
      <c r="G44" s="191" t="s">
        <v>66</v>
      </c>
      <c r="H44" s="191">
        <v>455</v>
      </c>
      <c r="I44" s="191" t="s">
        <v>66</v>
      </c>
      <c r="J44" s="191" t="s">
        <v>227</v>
      </c>
      <c r="K44" s="191" t="s">
        <v>200</v>
      </c>
      <c r="L44" s="192">
        <f t="shared" si="0"/>
        <v>27200</v>
      </c>
      <c r="M44" s="192"/>
      <c r="N44" s="192">
        <v>27200</v>
      </c>
      <c r="O44" s="192"/>
      <c r="P44" s="192"/>
    </row>
    <row r="45" spans="1:16" x14ac:dyDescent="0.25">
      <c r="A45" s="190" t="s">
        <v>120</v>
      </c>
      <c r="B45" s="191" t="s">
        <v>206</v>
      </c>
      <c r="C45" s="191" t="s">
        <v>347</v>
      </c>
      <c r="D45" s="191" t="s">
        <v>202</v>
      </c>
      <c r="E45" s="191">
        <v>345</v>
      </c>
      <c r="F45" s="191" t="s">
        <v>35</v>
      </c>
      <c r="G45" s="191" t="s">
        <v>66</v>
      </c>
      <c r="H45" s="191">
        <v>409</v>
      </c>
      <c r="I45" s="191" t="s">
        <v>66</v>
      </c>
      <c r="J45" s="191" t="s">
        <v>227</v>
      </c>
      <c r="K45" s="191" t="s">
        <v>200</v>
      </c>
      <c r="L45" s="192">
        <f t="shared" si="0"/>
        <v>61600</v>
      </c>
      <c r="M45" s="192">
        <v>61600</v>
      </c>
      <c r="N45" s="192"/>
      <c r="O45" s="192"/>
      <c r="P45" s="192"/>
    </row>
    <row r="46" spans="1:16" x14ac:dyDescent="0.25">
      <c r="A46" s="187" t="s">
        <v>64</v>
      </c>
      <c r="B46" s="188" t="s">
        <v>206</v>
      </c>
      <c r="C46" s="188" t="s">
        <v>347</v>
      </c>
      <c r="D46" s="188" t="s">
        <v>202</v>
      </c>
      <c r="E46" s="188">
        <v>225</v>
      </c>
      <c r="F46" s="188" t="s">
        <v>37</v>
      </c>
      <c r="G46" s="188" t="s">
        <v>66</v>
      </c>
      <c r="H46" s="188">
        <v>409</v>
      </c>
      <c r="I46" s="188" t="s">
        <v>66</v>
      </c>
      <c r="J46" s="188" t="s">
        <v>227</v>
      </c>
      <c r="K46" s="188" t="s">
        <v>200</v>
      </c>
      <c r="L46" s="189">
        <f t="shared" si="0"/>
        <v>85400</v>
      </c>
      <c r="M46" s="189"/>
      <c r="N46" s="189">
        <v>85400</v>
      </c>
      <c r="O46" s="189"/>
      <c r="P46" s="189"/>
    </row>
    <row r="47" spans="1:16" x14ac:dyDescent="0.25">
      <c r="A47" s="190" t="s">
        <v>97</v>
      </c>
      <c r="B47" s="191" t="s">
        <v>221</v>
      </c>
      <c r="C47" s="191" t="s">
        <v>350</v>
      </c>
      <c r="D47" s="191">
        <v>612</v>
      </c>
      <c r="E47" s="191">
        <v>241</v>
      </c>
      <c r="F47" s="191">
        <v>861</v>
      </c>
      <c r="G47" s="191" t="s">
        <v>66</v>
      </c>
      <c r="H47" s="191">
        <v>409</v>
      </c>
      <c r="I47" s="191">
        <v>855</v>
      </c>
      <c r="J47" s="191" t="s">
        <v>227</v>
      </c>
      <c r="K47" s="191" t="s">
        <v>200</v>
      </c>
      <c r="L47" s="192">
        <f>SUM(M47:O47)</f>
        <v>104000</v>
      </c>
      <c r="M47" s="192">
        <v>104000</v>
      </c>
      <c r="N47" s="192"/>
      <c r="O47" s="192"/>
      <c r="P47" s="192"/>
    </row>
    <row r="48" spans="1:16" x14ac:dyDescent="0.25">
      <c r="A48" s="190" t="s">
        <v>97</v>
      </c>
      <c r="B48" s="191" t="s">
        <v>221</v>
      </c>
      <c r="C48" s="191" t="s">
        <v>350</v>
      </c>
      <c r="D48" s="191">
        <v>612</v>
      </c>
      <c r="E48" s="191">
        <v>241</v>
      </c>
      <c r="F48" s="191">
        <v>861</v>
      </c>
      <c r="G48" s="191" t="s">
        <v>66</v>
      </c>
      <c r="H48" s="191">
        <v>455</v>
      </c>
      <c r="I48" s="191">
        <v>855</v>
      </c>
      <c r="J48" s="191" t="s">
        <v>227</v>
      </c>
      <c r="K48" s="191" t="s">
        <v>200</v>
      </c>
      <c r="L48" s="192">
        <f t="shared" si="0"/>
        <v>22500</v>
      </c>
      <c r="M48" s="192"/>
      <c r="N48" s="192">
        <v>22500</v>
      </c>
      <c r="O48" s="192"/>
      <c r="P48" s="192"/>
    </row>
    <row r="49" spans="1:16" s="134" customFormat="1" x14ac:dyDescent="0.25">
      <c r="A49" s="194" t="s">
        <v>97</v>
      </c>
      <c r="B49" s="195" t="s">
        <v>221</v>
      </c>
      <c r="C49" s="195" t="s">
        <v>350</v>
      </c>
      <c r="D49" s="195">
        <v>612</v>
      </c>
      <c r="E49" s="195">
        <v>241</v>
      </c>
      <c r="F49" s="195">
        <v>861</v>
      </c>
      <c r="G49" s="195" t="s">
        <v>66</v>
      </c>
      <c r="H49" s="195">
        <v>468</v>
      </c>
      <c r="I49" s="195">
        <v>855</v>
      </c>
      <c r="J49" s="195" t="s">
        <v>227</v>
      </c>
      <c r="K49" s="195" t="s">
        <v>200</v>
      </c>
      <c r="L49" s="196">
        <f>SUM(M49:O49)</f>
        <v>43700</v>
      </c>
      <c r="M49" s="196"/>
      <c r="N49" s="196">
        <v>43700</v>
      </c>
      <c r="O49" s="196"/>
      <c r="P49" s="196"/>
    </row>
    <row r="50" spans="1:16" s="134" customFormat="1" x14ac:dyDescent="0.25">
      <c r="A50" s="194" t="s">
        <v>98</v>
      </c>
      <c r="B50" s="195" t="s">
        <v>221</v>
      </c>
      <c r="C50" s="195" t="s">
        <v>350</v>
      </c>
      <c r="D50" s="195">
        <v>612</v>
      </c>
      <c r="E50" s="195">
        <v>241</v>
      </c>
      <c r="F50" s="195">
        <v>861</v>
      </c>
      <c r="G50" s="195" t="s">
        <v>66</v>
      </c>
      <c r="H50" s="195">
        <v>452</v>
      </c>
      <c r="I50" s="195">
        <v>854</v>
      </c>
      <c r="J50" s="195" t="s">
        <v>227</v>
      </c>
      <c r="K50" s="195" t="s">
        <v>200</v>
      </c>
      <c r="L50" s="196">
        <v>510000</v>
      </c>
      <c r="M50" s="196"/>
      <c r="N50" s="196">
        <v>510000</v>
      </c>
      <c r="O50" s="196"/>
      <c r="P50" s="196"/>
    </row>
    <row r="51" spans="1:16" x14ac:dyDescent="0.25">
      <c r="A51" s="187" t="s">
        <v>98</v>
      </c>
      <c r="B51" s="188" t="s">
        <v>221</v>
      </c>
      <c r="C51" s="188" t="s">
        <v>350</v>
      </c>
      <c r="D51" s="188">
        <v>612</v>
      </c>
      <c r="E51" s="188">
        <v>241</v>
      </c>
      <c r="F51" s="188">
        <v>861</v>
      </c>
      <c r="G51" s="188" t="s">
        <v>66</v>
      </c>
      <c r="H51" s="188">
        <v>409</v>
      </c>
      <c r="I51" s="188">
        <v>854</v>
      </c>
      <c r="J51" s="188" t="s">
        <v>227</v>
      </c>
      <c r="K51" s="188" t="s">
        <v>200</v>
      </c>
      <c r="L51" s="189">
        <f t="shared" si="0"/>
        <v>263400</v>
      </c>
      <c r="M51" s="189">
        <v>80400</v>
      </c>
      <c r="N51" s="189">
        <v>183000</v>
      </c>
      <c r="O51" s="189"/>
      <c r="P51" s="189"/>
    </row>
    <row r="52" spans="1:16" x14ac:dyDescent="0.25">
      <c r="A52" s="187" t="s">
        <v>98</v>
      </c>
      <c r="B52" s="188" t="s">
        <v>221</v>
      </c>
      <c r="C52" s="188" t="s">
        <v>350</v>
      </c>
      <c r="D52" s="188">
        <v>612</v>
      </c>
      <c r="E52" s="188">
        <v>241</v>
      </c>
      <c r="F52" s="188">
        <v>861</v>
      </c>
      <c r="G52" s="188" t="s">
        <v>66</v>
      </c>
      <c r="H52" s="188">
        <v>455</v>
      </c>
      <c r="I52" s="188">
        <v>854</v>
      </c>
      <c r="J52" s="188" t="s">
        <v>227</v>
      </c>
      <c r="K52" s="188" t="s">
        <v>200</v>
      </c>
      <c r="L52" s="189">
        <f t="shared" si="0"/>
        <v>120000</v>
      </c>
      <c r="M52" s="189"/>
      <c r="N52" s="189"/>
      <c r="O52" s="189">
        <v>120000</v>
      </c>
      <c r="P52" s="189"/>
    </row>
    <row r="53" spans="1:16" x14ac:dyDescent="0.25">
      <c r="A53" s="190" t="s">
        <v>123</v>
      </c>
      <c r="B53" s="191" t="s">
        <v>221</v>
      </c>
      <c r="C53" s="191" t="s">
        <v>350</v>
      </c>
      <c r="D53" s="191">
        <v>612</v>
      </c>
      <c r="E53" s="191">
        <v>241</v>
      </c>
      <c r="F53" s="191">
        <v>861</v>
      </c>
      <c r="G53" s="191" t="s">
        <v>66</v>
      </c>
      <c r="H53" s="191">
        <v>409</v>
      </c>
      <c r="I53" s="191">
        <v>826</v>
      </c>
      <c r="J53" s="191" t="s">
        <v>227</v>
      </c>
      <c r="K53" s="191" t="s">
        <v>200</v>
      </c>
      <c r="L53" s="192">
        <f t="shared" si="0"/>
        <v>347400</v>
      </c>
      <c r="M53" s="192"/>
      <c r="N53" s="192">
        <v>347400</v>
      </c>
      <c r="O53" s="192"/>
      <c r="P53" s="192"/>
    </row>
    <row r="54" spans="1:16" x14ac:dyDescent="0.25">
      <c r="A54" s="190" t="s">
        <v>123</v>
      </c>
      <c r="B54" s="191" t="s">
        <v>221</v>
      </c>
      <c r="C54" s="191" t="s">
        <v>350</v>
      </c>
      <c r="D54" s="191">
        <v>612</v>
      </c>
      <c r="E54" s="191">
        <v>241</v>
      </c>
      <c r="F54" s="191">
        <v>861</v>
      </c>
      <c r="G54" s="191" t="s">
        <v>66</v>
      </c>
      <c r="H54" s="191">
        <v>455</v>
      </c>
      <c r="I54" s="191">
        <v>826</v>
      </c>
      <c r="J54" s="191" t="s">
        <v>227</v>
      </c>
      <c r="K54" s="191" t="s">
        <v>200</v>
      </c>
      <c r="L54" s="192">
        <f t="shared" si="0"/>
        <v>59600</v>
      </c>
      <c r="M54" s="192"/>
      <c r="N54" s="192">
        <v>59600</v>
      </c>
      <c r="O54" s="192"/>
      <c r="P54" s="192"/>
    </row>
    <row r="55" spans="1:16" x14ac:dyDescent="0.25">
      <c r="A55" s="190" t="s">
        <v>123</v>
      </c>
      <c r="B55" s="191" t="s">
        <v>230</v>
      </c>
      <c r="C55" s="191" t="s">
        <v>351</v>
      </c>
      <c r="D55" s="191">
        <v>612</v>
      </c>
      <c r="E55" s="191">
        <v>241</v>
      </c>
      <c r="F55" s="191">
        <v>861</v>
      </c>
      <c r="G55" s="191" t="s">
        <v>66</v>
      </c>
      <c r="H55" s="191">
        <v>452</v>
      </c>
      <c r="I55" s="191">
        <v>826</v>
      </c>
      <c r="J55" s="191" t="s">
        <v>227</v>
      </c>
      <c r="K55" s="191" t="s">
        <v>200</v>
      </c>
      <c r="L55" s="192">
        <f>SUM(M55:O55)</f>
        <v>4130700</v>
      </c>
      <c r="M55" s="192"/>
      <c r="N55" s="192">
        <v>4130700</v>
      </c>
      <c r="O55" s="192"/>
      <c r="P55" s="192"/>
    </row>
    <row r="56" spans="1:16" x14ac:dyDescent="0.25">
      <c r="A56" s="190" t="s">
        <v>123</v>
      </c>
      <c r="B56" s="191" t="s">
        <v>230</v>
      </c>
      <c r="C56" s="191" t="s">
        <v>351</v>
      </c>
      <c r="D56" s="191">
        <v>612</v>
      </c>
      <c r="E56" s="191">
        <v>241</v>
      </c>
      <c r="F56" s="191">
        <v>861</v>
      </c>
      <c r="G56" s="191" t="s">
        <v>66</v>
      </c>
      <c r="H56" s="191">
        <v>445</v>
      </c>
      <c r="I56" s="191">
        <v>826</v>
      </c>
      <c r="J56" s="191" t="s">
        <v>227</v>
      </c>
      <c r="K56" s="191" t="s">
        <v>200</v>
      </c>
      <c r="L56" s="192">
        <f>SUM(M56:O56)</f>
        <v>436000</v>
      </c>
      <c r="M56" s="192"/>
      <c r="N56" s="192">
        <v>436000</v>
      </c>
      <c r="O56" s="192"/>
      <c r="P56" s="192"/>
    </row>
    <row r="57" spans="1:16" s="232" customFormat="1" ht="19.899999999999999" customHeight="1" x14ac:dyDescent="0.25">
      <c r="A57" s="229" t="s">
        <v>352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1">
        <f>SUM(L3:L56)</f>
        <v>13031700</v>
      </c>
      <c r="M57" s="231">
        <f>SUM(M3:M56)</f>
        <v>2558600</v>
      </c>
      <c r="N57" s="231">
        <f>SUM(N3:N56)</f>
        <v>9009800</v>
      </c>
      <c r="O57" s="231">
        <f>SUM(O3:O56)</f>
        <v>1463300</v>
      </c>
      <c r="P57" s="231">
        <f>SUM(P3:P56)</f>
        <v>0</v>
      </c>
    </row>
  </sheetData>
  <autoFilter ref="A2:P57"/>
  <pageMargins left="0.59055118110236227" right="0" top="0.35433070866141736" bottom="0" header="0" footer="0"/>
  <pageSetup paperSize="9" scale="6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"/>
  <sheetViews>
    <sheetView workbookViewId="0">
      <selection activeCell="A19" sqref="A19:B19"/>
    </sheetView>
  </sheetViews>
  <sheetFormatPr defaultRowHeight="15" x14ac:dyDescent="0.25"/>
  <cols>
    <col min="1" max="1" width="39.28515625" style="44" customWidth="1"/>
    <col min="2" max="2" width="22.140625" style="23" customWidth="1"/>
    <col min="3" max="3" width="37.28515625" style="23" customWidth="1"/>
    <col min="4" max="4" width="16.7109375" style="23" customWidth="1"/>
    <col min="5" max="253" width="8.85546875" style="23"/>
    <col min="254" max="254" width="16.28515625" style="23" customWidth="1"/>
    <col min="255" max="255" width="22.140625" style="23" customWidth="1"/>
    <col min="256" max="256" width="31.140625" style="23" customWidth="1"/>
    <col min="257" max="257" width="19.85546875" style="23" customWidth="1"/>
    <col min="258" max="509" width="8.85546875" style="23"/>
    <col min="510" max="510" width="16.28515625" style="23" customWidth="1"/>
    <col min="511" max="511" width="22.140625" style="23" customWidth="1"/>
    <col min="512" max="512" width="31.140625" style="23" customWidth="1"/>
    <col min="513" max="513" width="19.85546875" style="23" customWidth="1"/>
    <col min="514" max="765" width="8.85546875" style="23"/>
    <col min="766" max="766" width="16.28515625" style="23" customWidth="1"/>
    <col min="767" max="767" width="22.140625" style="23" customWidth="1"/>
    <col min="768" max="768" width="31.140625" style="23" customWidth="1"/>
    <col min="769" max="769" width="19.85546875" style="23" customWidth="1"/>
    <col min="770" max="1021" width="8.85546875" style="23"/>
    <col min="1022" max="1022" width="16.28515625" style="23" customWidth="1"/>
    <col min="1023" max="1023" width="22.140625" style="23" customWidth="1"/>
    <col min="1024" max="1024" width="31.140625" style="23" customWidth="1"/>
    <col min="1025" max="1025" width="19.85546875" style="23" customWidth="1"/>
    <col min="1026" max="1277" width="8.85546875" style="23"/>
    <col min="1278" max="1278" width="16.28515625" style="23" customWidth="1"/>
    <col min="1279" max="1279" width="22.140625" style="23" customWidth="1"/>
    <col min="1280" max="1280" width="31.140625" style="23" customWidth="1"/>
    <col min="1281" max="1281" width="19.85546875" style="23" customWidth="1"/>
    <col min="1282" max="1533" width="8.85546875" style="23"/>
    <col min="1534" max="1534" width="16.28515625" style="23" customWidth="1"/>
    <col min="1535" max="1535" width="22.140625" style="23" customWidth="1"/>
    <col min="1536" max="1536" width="31.140625" style="23" customWidth="1"/>
    <col min="1537" max="1537" width="19.85546875" style="23" customWidth="1"/>
    <col min="1538" max="1789" width="8.85546875" style="23"/>
    <col min="1790" max="1790" width="16.28515625" style="23" customWidth="1"/>
    <col min="1791" max="1791" width="22.140625" style="23" customWidth="1"/>
    <col min="1792" max="1792" width="31.140625" style="23" customWidth="1"/>
    <col min="1793" max="1793" width="19.85546875" style="23" customWidth="1"/>
    <col min="1794" max="2045" width="8.85546875" style="23"/>
    <col min="2046" max="2046" width="16.28515625" style="23" customWidth="1"/>
    <col min="2047" max="2047" width="22.140625" style="23" customWidth="1"/>
    <col min="2048" max="2048" width="31.140625" style="23" customWidth="1"/>
    <col min="2049" max="2049" width="19.85546875" style="23" customWidth="1"/>
    <col min="2050" max="2301" width="8.85546875" style="23"/>
    <col min="2302" max="2302" width="16.28515625" style="23" customWidth="1"/>
    <col min="2303" max="2303" width="22.140625" style="23" customWidth="1"/>
    <col min="2304" max="2304" width="31.140625" style="23" customWidth="1"/>
    <col min="2305" max="2305" width="19.85546875" style="23" customWidth="1"/>
    <col min="2306" max="2557" width="8.85546875" style="23"/>
    <col min="2558" max="2558" width="16.28515625" style="23" customWidth="1"/>
    <col min="2559" max="2559" width="22.140625" style="23" customWidth="1"/>
    <col min="2560" max="2560" width="31.140625" style="23" customWidth="1"/>
    <col min="2561" max="2561" width="19.85546875" style="23" customWidth="1"/>
    <col min="2562" max="2813" width="8.85546875" style="23"/>
    <col min="2814" max="2814" width="16.28515625" style="23" customWidth="1"/>
    <col min="2815" max="2815" width="22.140625" style="23" customWidth="1"/>
    <col min="2816" max="2816" width="31.140625" style="23" customWidth="1"/>
    <col min="2817" max="2817" width="19.85546875" style="23" customWidth="1"/>
    <col min="2818" max="3069" width="8.85546875" style="23"/>
    <col min="3070" max="3070" width="16.28515625" style="23" customWidth="1"/>
    <col min="3071" max="3071" width="22.140625" style="23" customWidth="1"/>
    <col min="3072" max="3072" width="31.140625" style="23" customWidth="1"/>
    <col min="3073" max="3073" width="19.85546875" style="23" customWidth="1"/>
    <col min="3074" max="3325" width="8.85546875" style="23"/>
    <col min="3326" max="3326" width="16.28515625" style="23" customWidth="1"/>
    <col min="3327" max="3327" width="22.140625" style="23" customWidth="1"/>
    <col min="3328" max="3328" width="31.140625" style="23" customWidth="1"/>
    <col min="3329" max="3329" width="19.85546875" style="23" customWidth="1"/>
    <col min="3330" max="3581" width="8.85546875" style="23"/>
    <col min="3582" max="3582" width="16.28515625" style="23" customWidth="1"/>
    <col min="3583" max="3583" width="22.140625" style="23" customWidth="1"/>
    <col min="3584" max="3584" width="31.140625" style="23" customWidth="1"/>
    <col min="3585" max="3585" width="19.85546875" style="23" customWidth="1"/>
    <col min="3586" max="3837" width="8.85546875" style="23"/>
    <col min="3838" max="3838" width="16.28515625" style="23" customWidth="1"/>
    <col min="3839" max="3839" width="22.140625" style="23" customWidth="1"/>
    <col min="3840" max="3840" width="31.140625" style="23" customWidth="1"/>
    <col min="3841" max="3841" width="19.85546875" style="23" customWidth="1"/>
    <col min="3842" max="4093" width="8.85546875" style="23"/>
    <col min="4094" max="4094" width="16.28515625" style="23" customWidth="1"/>
    <col min="4095" max="4095" width="22.140625" style="23" customWidth="1"/>
    <col min="4096" max="4096" width="31.140625" style="23" customWidth="1"/>
    <col min="4097" max="4097" width="19.85546875" style="23" customWidth="1"/>
    <col min="4098" max="4349" width="8.85546875" style="23"/>
    <col min="4350" max="4350" width="16.28515625" style="23" customWidth="1"/>
    <col min="4351" max="4351" width="22.140625" style="23" customWidth="1"/>
    <col min="4352" max="4352" width="31.140625" style="23" customWidth="1"/>
    <col min="4353" max="4353" width="19.85546875" style="23" customWidth="1"/>
    <col min="4354" max="4605" width="8.85546875" style="23"/>
    <col min="4606" max="4606" width="16.28515625" style="23" customWidth="1"/>
    <col min="4607" max="4607" width="22.140625" style="23" customWidth="1"/>
    <col min="4608" max="4608" width="31.140625" style="23" customWidth="1"/>
    <col min="4609" max="4609" width="19.85546875" style="23" customWidth="1"/>
    <col min="4610" max="4861" width="8.85546875" style="23"/>
    <col min="4862" max="4862" width="16.28515625" style="23" customWidth="1"/>
    <col min="4863" max="4863" width="22.140625" style="23" customWidth="1"/>
    <col min="4864" max="4864" width="31.140625" style="23" customWidth="1"/>
    <col min="4865" max="4865" width="19.85546875" style="23" customWidth="1"/>
    <col min="4866" max="5117" width="8.85546875" style="23"/>
    <col min="5118" max="5118" width="16.28515625" style="23" customWidth="1"/>
    <col min="5119" max="5119" width="22.140625" style="23" customWidth="1"/>
    <col min="5120" max="5120" width="31.140625" style="23" customWidth="1"/>
    <col min="5121" max="5121" width="19.85546875" style="23" customWidth="1"/>
    <col min="5122" max="5373" width="8.85546875" style="23"/>
    <col min="5374" max="5374" width="16.28515625" style="23" customWidth="1"/>
    <col min="5375" max="5375" width="22.140625" style="23" customWidth="1"/>
    <col min="5376" max="5376" width="31.140625" style="23" customWidth="1"/>
    <col min="5377" max="5377" width="19.85546875" style="23" customWidth="1"/>
    <col min="5378" max="5629" width="8.85546875" style="23"/>
    <col min="5630" max="5630" width="16.28515625" style="23" customWidth="1"/>
    <col min="5631" max="5631" width="22.140625" style="23" customWidth="1"/>
    <col min="5632" max="5632" width="31.140625" style="23" customWidth="1"/>
    <col min="5633" max="5633" width="19.85546875" style="23" customWidth="1"/>
    <col min="5634" max="5885" width="8.85546875" style="23"/>
    <col min="5886" max="5886" width="16.28515625" style="23" customWidth="1"/>
    <col min="5887" max="5887" width="22.140625" style="23" customWidth="1"/>
    <col min="5888" max="5888" width="31.140625" style="23" customWidth="1"/>
    <col min="5889" max="5889" width="19.85546875" style="23" customWidth="1"/>
    <col min="5890" max="6141" width="8.85546875" style="23"/>
    <col min="6142" max="6142" width="16.28515625" style="23" customWidth="1"/>
    <col min="6143" max="6143" width="22.140625" style="23" customWidth="1"/>
    <col min="6144" max="6144" width="31.140625" style="23" customWidth="1"/>
    <col min="6145" max="6145" width="19.85546875" style="23" customWidth="1"/>
    <col min="6146" max="6397" width="8.85546875" style="23"/>
    <col min="6398" max="6398" width="16.28515625" style="23" customWidth="1"/>
    <col min="6399" max="6399" width="22.140625" style="23" customWidth="1"/>
    <col min="6400" max="6400" width="31.140625" style="23" customWidth="1"/>
    <col min="6401" max="6401" width="19.85546875" style="23" customWidth="1"/>
    <col min="6402" max="6653" width="8.85546875" style="23"/>
    <col min="6654" max="6654" width="16.28515625" style="23" customWidth="1"/>
    <col min="6655" max="6655" width="22.140625" style="23" customWidth="1"/>
    <col min="6656" max="6656" width="31.140625" style="23" customWidth="1"/>
    <col min="6657" max="6657" width="19.85546875" style="23" customWidth="1"/>
    <col min="6658" max="6909" width="8.85546875" style="23"/>
    <col min="6910" max="6910" width="16.28515625" style="23" customWidth="1"/>
    <col min="6911" max="6911" width="22.140625" style="23" customWidth="1"/>
    <col min="6912" max="6912" width="31.140625" style="23" customWidth="1"/>
    <col min="6913" max="6913" width="19.85546875" style="23" customWidth="1"/>
    <col min="6914" max="7165" width="8.85546875" style="23"/>
    <col min="7166" max="7166" width="16.28515625" style="23" customWidth="1"/>
    <col min="7167" max="7167" width="22.140625" style="23" customWidth="1"/>
    <col min="7168" max="7168" width="31.140625" style="23" customWidth="1"/>
    <col min="7169" max="7169" width="19.85546875" style="23" customWidth="1"/>
    <col min="7170" max="7421" width="8.85546875" style="23"/>
    <col min="7422" max="7422" width="16.28515625" style="23" customWidth="1"/>
    <col min="7423" max="7423" width="22.140625" style="23" customWidth="1"/>
    <col min="7424" max="7424" width="31.140625" style="23" customWidth="1"/>
    <col min="7425" max="7425" width="19.85546875" style="23" customWidth="1"/>
    <col min="7426" max="7677" width="8.85546875" style="23"/>
    <col min="7678" max="7678" width="16.28515625" style="23" customWidth="1"/>
    <col min="7679" max="7679" width="22.140625" style="23" customWidth="1"/>
    <col min="7680" max="7680" width="31.140625" style="23" customWidth="1"/>
    <col min="7681" max="7681" width="19.85546875" style="23" customWidth="1"/>
    <col min="7682" max="7933" width="8.85546875" style="23"/>
    <col min="7934" max="7934" width="16.28515625" style="23" customWidth="1"/>
    <col min="7935" max="7935" width="22.140625" style="23" customWidth="1"/>
    <col min="7936" max="7936" width="31.140625" style="23" customWidth="1"/>
    <col min="7937" max="7937" width="19.85546875" style="23" customWidth="1"/>
    <col min="7938" max="8189" width="8.85546875" style="23"/>
    <col min="8190" max="8190" width="16.28515625" style="23" customWidth="1"/>
    <col min="8191" max="8191" width="22.140625" style="23" customWidth="1"/>
    <col min="8192" max="8192" width="31.140625" style="23" customWidth="1"/>
    <col min="8193" max="8193" width="19.85546875" style="23" customWidth="1"/>
    <col min="8194" max="8445" width="8.85546875" style="23"/>
    <col min="8446" max="8446" width="16.28515625" style="23" customWidth="1"/>
    <col min="8447" max="8447" width="22.140625" style="23" customWidth="1"/>
    <col min="8448" max="8448" width="31.140625" style="23" customWidth="1"/>
    <col min="8449" max="8449" width="19.85546875" style="23" customWidth="1"/>
    <col min="8450" max="8701" width="8.85546875" style="23"/>
    <col min="8702" max="8702" width="16.28515625" style="23" customWidth="1"/>
    <col min="8703" max="8703" width="22.140625" style="23" customWidth="1"/>
    <col min="8704" max="8704" width="31.140625" style="23" customWidth="1"/>
    <col min="8705" max="8705" width="19.85546875" style="23" customWidth="1"/>
    <col min="8706" max="8957" width="8.85546875" style="23"/>
    <col min="8958" max="8958" width="16.28515625" style="23" customWidth="1"/>
    <col min="8959" max="8959" width="22.140625" style="23" customWidth="1"/>
    <col min="8960" max="8960" width="31.140625" style="23" customWidth="1"/>
    <col min="8961" max="8961" width="19.85546875" style="23" customWidth="1"/>
    <col min="8962" max="9213" width="8.85546875" style="23"/>
    <col min="9214" max="9214" width="16.28515625" style="23" customWidth="1"/>
    <col min="9215" max="9215" width="22.140625" style="23" customWidth="1"/>
    <col min="9216" max="9216" width="31.140625" style="23" customWidth="1"/>
    <col min="9217" max="9217" width="19.85546875" style="23" customWidth="1"/>
    <col min="9218" max="9469" width="8.85546875" style="23"/>
    <col min="9470" max="9470" width="16.28515625" style="23" customWidth="1"/>
    <col min="9471" max="9471" width="22.140625" style="23" customWidth="1"/>
    <col min="9472" max="9472" width="31.140625" style="23" customWidth="1"/>
    <col min="9473" max="9473" width="19.85546875" style="23" customWidth="1"/>
    <col min="9474" max="9725" width="8.85546875" style="23"/>
    <col min="9726" max="9726" width="16.28515625" style="23" customWidth="1"/>
    <col min="9727" max="9727" width="22.140625" style="23" customWidth="1"/>
    <col min="9728" max="9728" width="31.140625" style="23" customWidth="1"/>
    <col min="9729" max="9729" width="19.85546875" style="23" customWidth="1"/>
    <col min="9730" max="9981" width="8.85546875" style="23"/>
    <col min="9982" max="9982" width="16.28515625" style="23" customWidth="1"/>
    <col min="9983" max="9983" width="22.140625" style="23" customWidth="1"/>
    <col min="9984" max="9984" width="31.140625" style="23" customWidth="1"/>
    <col min="9985" max="9985" width="19.85546875" style="23" customWidth="1"/>
    <col min="9986" max="10237" width="8.85546875" style="23"/>
    <col min="10238" max="10238" width="16.28515625" style="23" customWidth="1"/>
    <col min="10239" max="10239" width="22.140625" style="23" customWidth="1"/>
    <col min="10240" max="10240" width="31.140625" style="23" customWidth="1"/>
    <col min="10241" max="10241" width="19.85546875" style="23" customWidth="1"/>
    <col min="10242" max="10493" width="8.85546875" style="23"/>
    <col min="10494" max="10494" width="16.28515625" style="23" customWidth="1"/>
    <col min="10495" max="10495" width="22.140625" style="23" customWidth="1"/>
    <col min="10496" max="10496" width="31.140625" style="23" customWidth="1"/>
    <col min="10497" max="10497" width="19.85546875" style="23" customWidth="1"/>
    <col min="10498" max="10749" width="8.85546875" style="23"/>
    <col min="10750" max="10750" width="16.28515625" style="23" customWidth="1"/>
    <col min="10751" max="10751" width="22.140625" style="23" customWidth="1"/>
    <col min="10752" max="10752" width="31.140625" style="23" customWidth="1"/>
    <col min="10753" max="10753" width="19.85546875" style="23" customWidth="1"/>
    <col min="10754" max="11005" width="8.85546875" style="23"/>
    <col min="11006" max="11006" width="16.28515625" style="23" customWidth="1"/>
    <col min="11007" max="11007" width="22.140625" style="23" customWidth="1"/>
    <col min="11008" max="11008" width="31.140625" style="23" customWidth="1"/>
    <col min="11009" max="11009" width="19.85546875" style="23" customWidth="1"/>
    <col min="11010" max="11261" width="8.85546875" style="23"/>
    <col min="11262" max="11262" width="16.28515625" style="23" customWidth="1"/>
    <col min="11263" max="11263" width="22.140625" style="23" customWidth="1"/>
    <col min="11264" max="11264" width="31.140625" style="23" customWidth="1"/>
    <col min="11265" max="11265" width="19.85546875" style="23" customWidth="1"/>
    <col min="11266" max="11517" width="8.85546875" style="23"/>
    <col min="11518" max="11518" width="16.28515625" style="23" customWidth="1"/>
    <col min="11519" max="11519" width="22.140625" style="23" customWidth="1"/>
    <col min="11520" max="11520" width="31.140625" style="23" customWidth="1"/>
    <col min="11521" max="11521" width="19.85546875" style="23" customWidth="1"/>
    <col min="11522" max="11773" width="8.85546875" style="23"/>
    <col min="11774" max="11774" width="16.28515625" style="23" customWidth="1"/>
    <col min="11775" max="11775" width="22.140625" style="23" customWidth="1"/>
    <col min="11776" max="11776" width="31.140625" style="23" customWidth="1"/>
    <col min="11777" max="11777" width="19.85546875" style="23" customWidth="1"/>
    <col min="11778" max="12029" width="8.85546875" style="23"/>
    <col min="12030" max="12030" width="16.28515625" style="23" customWidth="1"/>
    <col min="12031" max="12031" width="22.140625" style="23" customWidth="1"/>
    <col min="12032" max="12032" width="31.140625" style="23" customWidth="1"/>
    <col min="12033" max="12033" width="19.85546875" style="23" customWidth="1"/>
    <col min="12034" max="12285" width="8.85546875" style="23"/>
    <col min="12286" max="12286" width="16.28515625" style="23" customWidth="1"/>
    <col min="12287" max="12287" width="22.140625" style="23" customWidth="1"/>
    <col min="12288" max="12288" width="31.140625" style="23" customWidth="1"/>
    <col min="12289" max="12289" width="19.85546875" style="23" customWidth="1"/>
    <col min="12290" max="12541" width="8.85546875" style="23"/>
    <col min="12542" max="12542" width="16.28515625" style="23" customWidth="1"/>
    <col min="12543" max="12543" width="22.140625" style="23" customWidth="1"/>
    <col min="12544" max="12544" width="31.140625" style="23" customWidth="1"/>
    <col min="12545" max="12545" width="19.85546875" style="23" customWidth="1"/>
    <col min="12546" max="12797" width="8.85546875" style="23"/>
    <col min="12798" max="12798" width="16.28515625" style="23" customWidth="1"/>
    <col min="12799" max="12799" width="22.140625" style="23" customWidth="1"/>
    <col min="12800" max="12800" width="31.140625" style="23" customWidth="1"/>
    <col min="12801" max="12801" width="19.85546875" style="23" customWidth="1"/>
    <col min="12802" max="13053" width="8.85546875" style="23"/>
    <col min="13054" max="13054" width="16.28515625" style="23" customWidth="1"/>
    <col min="13055" max="13055" width="22.140625" style="23" customWidth="1"/>
    <col min="13056" max="13056" width="31.140625" style="23" customWidth="1"/>
    <col min="13057" max="13057" width="19.85546875" style="23" customWidth="1"/>
    <col min="13058" max="13309" width="8.85546875" style="23"/>
    <col min="13310" max="13310" width="16.28515625" style="23" customWidth="1"/>
    <col min="13311" max="13311" width="22.140625" style="23" customWidth="1"/>
    <col min="13312" max="13312" width="31.140625" style="23" customWidth="1"/>
    <col min="13313" max="13313" width="19.85546875" style="23" customWidth="1"/>
    <col min="13314" max="13565" width="8.85546875" style="23"/>
    <col min="13566" max="13566" width="16.28515625" style="23" customWidth="1"/>
    <col min="13567" max="13567" width="22.140625" style="23" customWidth="1"/>
    <col min="13568" max="13568" width="31.140625" style="23" customWidth="1"/>
    <col min="13569" max="13569" width="19.85546875" style="23" customWidth="1"/>
    <col min="13570" max="13821" width="8.85546875" style="23"/>
    <col min="13822" max="13822" width="16.28515625" style="23" customWidth="1"/>
    <col min="13823" max="13823" width="22.140625" style="23" customWidth="1"/>
    <col min="13824" max="13824" width="31.140625" style="23" customWidth="1"/>
    <col min="13825" max="13825" width="19.85546875" style="23" customWidth="1"/>
    <col min="13826" max="14077" width="8.85546875" style="23"/>
    <col min="14078" max="14078" width="16.28515625" style="23" customWidth="1"/>
    <col min="14079" max="14079" width="22.140625" style="23" customWidth="1"/>
    <col min="14080" max="14080" width="31.140625" style="23" customWidth="1"/>
    <col min="14081" max="14081" width="19.85546875" style="23" customWidth="1"/>
    <col min="14082" max="14333" width="8.85546875" style="23"/>
    <col min="14334" max="14334" width="16.28515625" style="23" customWidth="1"/>
    <col min="14335" max="14335" width="22.140625" style="23" customWidth="1"/>
    <col min="14336" max="14336" width="31.140625" style="23" customWidth="1"/>
    <col min="14337" max="14337" width="19.85546875" style="23" customWidth="1"/>
    <col min="14338" max="14589" width="8.85546875" style="23"/>
    <col min="14590" max="14590" width="16.28515625" style="23" customWidth="1"/>
    <col min="14591" max="14591" width="22.140625" style="23" customWidth="1"/>
    <col min="14592" max="14592" width="31.140625" style="23" customWidth="1"/>
    <col min="14593" max="14593" width="19.85546875" style="23" customWidth="1"/>
    <col min="14594" max="14845" width="8.85546875" style="23"/>
    <col min="14846" max="14846" width="16.28515625" style="23" customWidth="1"/>
    <col min="14847" max="14847" width="22.140625" style="23" customWidth="1"/>
    <col min="14848" max="14848" width="31.140625" style="23" customWidth="1"/>
    <col min="14849" max="14849" width="19.85546875" style="23" customWidth="1"/>
    <col min="14850" max="15101" width="8.85546875" style="23"/>
    <col min="15102" max="15102" width="16.28515625" style="23" customWidth="1"/>
    <col min="15103" max="15103" width="22.140625" style="23" customWidth="1"/>
    <col min="15104" max="15104" width="31.140625" style="23" customWidth="1"/>
    <col min="15105" max="15105" width="19.85546875" style="23" customWidth="1"/>
    <col min="15106" max="15357" width="8.85546875" style="23"/>
    <col min="15358" max="15358" width="16.28515625" style="23" customWidth="1"/>
    <col min="15359" max="15359" width="22.140625" style="23" customWidth="1"/>
    <col min="15360" max="15360" width="31.140625" style="23" customWidth="1"/>
    <col min="15361" max="15361" width="19.85546875" style="23" customWidth="1"/>
    <col min="15362" max="15613" width="8.85546875" style="23"/>
    <col min="15614" max="15614" width="16.28515625" style="23" customWidth="1"/>
    <col min="15615" max="15615" width="22.140625" style="23" customWidth="1"/>
    <col min="15616" max="15616" width="31.140625" style="23" customWidth="1"/>
    <col min="15617" max="15617" width="19.85546875" style="23" customWidth="1"/>
    <col min="15618" max="15869" width="8.85546875" style="23"/>
    <col min="15870" max="15870" width="16.28515625" style="23" customWidth="1"/>
    <col min="15871" max="15871" width="22.140625" style="23" customWidth="1"/>
    <col min="15872" max="15872" width="31.140625" style="23" customWidth="1"/>
    <col min="15873" max="15873" width="19.85546875" style="23" customWidth="1"/>
    <col min="15874" max="16125" width="8.85546875" style="23"/>
    <col min="16126" max="16126" width="16.28515625" style="23" customWidth="1"/>
    <col min="16127" max="16127" width="22.140625" style="23" customWidth="1"/>
    <col min="16128" max="16128" width="31.140625" style="23" customWidth="1"/>
    <col min="16129" max="16129" width="19.85546875" style="23" customWidth="1"/>
    <col min="16130" max="16384" width="8.85546875" style="23"/>
  </cols>
  <sheetData>
    <row r="1" spans="1:4" x14ac:dyDescent="0.25">
      <c r="A1" s="62"/>
      <c r="B1" s="68" t="s">
        <v>414</v>
      </c>
    </row>
    <row r="2" spans="1:4" x14ac:dyDescent="0.25">
      <c r="A2" s="104"/>
      <c r="B2" s="62"/>
    </row>
    <row r="3" spans="1:4" ht="73.150000000000006" customHeight="1" x14ac:dyDescent="0.25">
      <c r="A3" s="353" t="s">
        <v>359</v>
      </c>
      <c r="B3" s="353"/>
      <c r="C3" s="42"/>
      <c r="D3" s="42"/>
    </row>
    <row r="4" spans="1:4" x14ac:dyDescent="0.25">
      <c r="A4" s="104"/>
      <c r="B4" s="62"/>
    </row>
    <row r="5" spans="1:4" s="43" customFormat="1" ht="24" x14ac:dyDescent="0.25">
      <c r="A5" s="71" t="s">
        <v>58</v>
      </c>
      <c r="B5" s="65" t="s">
        <v>358</v>
      </c>
    </row>
    <row r="6" spans="1:4" ht="21.6" customHeight="1" x14ac:dyDescent="0.25">
      <c r="A6" s="75" t="s">
        <v>356</v>
      </c>
      <c r="B6" s="74">
        <v>600000</v>
      </c>
    </row>
    <row r="7" spans="1:4" ht="21.6" customHeight="1" x14ac:dyDescent="0.25">
      <c r="A7" s="75" t="s">
        <v>355</v>
      </c>
      <c r="B7" s="74">
        <v>600000</v>
      </c>
    </row>
    <row r="8" spans="1:4" ht="21.6" customHeight="1" x14ac:dyDescent="0.25">
      <c r="A8" s="75" t="s">
        <v>354</v>
      </c>
      <c r="B8" s="74">
        <v>600000</v>
      </c>
    </row>
    <row r="9" spans="1:4" ht="21.6" customHeight="1" x14ac:dyDescent="0.25">
      <c r="A9" s="75" t="s">
        <v>353</v>
      </c>
      <c r="B9" s="74">
        <v>600000</v>
      </c>
    </row>
    <row r="10" spans="1:4" ht="21.6" customHeight="1" x14ac:dyDescent="0.25">
      <c r="A10" s="75" t="s">
        <v>357</v>
      </c>
      <c r="B10" s="74">
        <v>600000</v>
      </c>
    </row>
    <row r="11" spans="1:4" ht="21.6" customHeight="1" x14ac:dyDescent="0.25">
      <c r="A11" s="111"/>
      <c r="B11" s="107">
        <f>SUM(B6:B10)</f>
        <v>3000000</v>
      </c>
    </row>
    <row r="12" spans="1:4" ht="21.6" customHeight="1" x14ac:dyDescent="0.25">
      <c r="A12" s="75" t="s">
        <v>121</v>
      </c>
      <c r="B12" s="74">
        <v>1872000</v>
      </c>
    </row>
    <row r="13" spans="1:4" ht="21.6" customHeight="1" x14ac:dyDescent="0.25">
      <c r="A13" s="75" t="s">
        <v>122</v>
      </c>
      <c r="B13" s="66">
        <v>1200000</v>
      </c>
    </row>
    <row r="14" spans="1:4" ht="21.6" customHeight="1" x14ac:dyDescent="0.25">
      <c r="A14" s="75" t="s">
        <v>59</v>
      </c>
      <c r="B14" s="66">
        <v>1200000</v>
      </c>
    </row>
    <row r="15" spans="1:4" ht="21.6" customHeight="1" x14ac:dyDescent="0.25">
      <c r="A15" s="75" t="s">
        <v>60</v>
      </c>
      <c r="B15" s="74">
        <v>600000</v>
      </c>
    </row>
    <row r="16" spans="1:4" ht="21.6" customHeight="1" x14ac:dyDescent="0.25">
      <c r="A16" s="75" t="s">
        <v>61</v>
      </c>
      <c r="B16" s="74">
        <v>600000</v>
      </c>
    </row>
    <row r="17" spans="1:2" ht="21.6" customHeight="1" x14ac:dyDescent="0.25">
      <c r="A17" s="75" t="s">
        <v>64</v>
      </c>
      <c r="B17" s="74">
        <v>600000</v>
      </c>
    </row>
    <row r="18" spans="1:2" ht="21.6" customHeight="1" x14ac:dyDescent="0.25">
      <c r="A18" s="111"/>
      <c r="B18" s="107">
        <f>SUM(B12:B17)</f>
        <v>6072000</v>
      </c>
    </row>
    <row r="19" spans="1:2" ht="21.6" customHeight="1" x14ac:dyDescent="0.25">
      <c r="A19" s="233" t="s">
        <v>67</v>
      </c>
      <c r="B19" s="234">
        <f>B11+B18</f>
        <v>9072000</v>
      </c>
    </row>
  </sheetData>
  <mergeCells count="1">
    <mergeCell ref="A3:B3"/>
  </mergeCells>
  <pageMargins left="0.78740157480314965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2"/>
  <sheetViews>
    <sheetView workbookViewId="0">
      <selection activeCell="P12" sqref="P12"/>
    </sheetView>
  </sheetViews>
  <sheetFormatPr defaultColWidth="6.7109375" defaultRowHeight="15.75" x14ac:dyDescent="0.25"/>
  <cols>
    <col min="1" max="1" width="9.28515625" customWidth="1"/>
    <col min="2" max="2" width="37.140625" style="134" customWidth="1"/>
    <col min="3" max="4" width="13.28515625" hidden="1" customWidth="1"/>
    <col min="5" max="5" width="16.140625" style="17" hidden="1" customWidth="1"/>
    <col min="6" max="7" width="15.140625" style="134" hidden="1" customWidth="1"/>
    <col min="8" max="9" width="13.28515625" style="134" hidden="1" customWidth="1"/>
    <col min="10" max="10" width="13.28515625" style="17" hidden="1" customWidth="1"/>
    <col min="11" max="11" width="4.7109375" hidden="1" customWidth="1"/>
    <col min="12" max="12" width="13.28515625" style="153" hidden="1" customWidth="1"/>
    <col min="13" max="13" width="4.28515625" hidden="1" customWidth="1"/>
    <col min="14" max="14" width="14.7109375" style="151" customWidth="1"/>
    <col min="15" max="16" width="13.7109375" style="151" customWidth="1"/>
    <col min="17" max="17" width="3.28515625" customWidth="1"/>
    <col min="18" max="18" width="8.85546875" hidden="1" customWidth="1"/>
    <col min="19" max="230" width="8.85546875" customWidth="1"/>
    <col min="257" max="257" width="6.7109375" customWidth="1"/>
    <col min="258" max="258" width="32" customWidth="1"/>
    <col min="259" max="260" width="13.28515625" customWidth="1"/>
    <col min="261" max="261" width="16.140625" customWidth="1"/>
    <col min="262" max="263" width="15.140625" customWidth="1"/>
    <col min="264" max="266" width="13.28515625" customWidth="1"/>
    <col min="267" max="267" width="4.7109375" customWidth="1"/>
    <col min="268" max="268" width="13.28515625" customWidth="1"/>
    <col min="269" max="269" width="4.28515625" customWidth="1"/>
    <col min="270" max="270" width="13.28515625" customWidth="1"/>
    <col min="271" max="271" width="11.28515625" customWidth="1"/>
    <col min="272" max="272" width="13.28515625" customWidth="1"/>
    <col min="273" max="273" width="3.28515625" customWidth="1"/>
    <col min="274" max="486" width="8.85546875" customWidth="1"/>
    <col min="513" max="513" width="6.7109375" customWidth="1"/>
    <col min="514" max="514" width="32" customWidth="1"/>
    <col min="515" max="516" width="13.28515625" customWidth="1"/>
    <col min="517" max="517" width="16.140625" customWidth="1"/>
    <col min="518" max="519" width="15.140625" customWidth="1"/>
    <col min="520" max="522" width="13.28515625" customWidth="1"/>
    <col min="523" max="523" width="4.7109375" customWidth="1"/>
    <col min="524" max="524" width="13.28515625" customWidth="1"/>
    <col min="525" max="525" width="4.28515625" customWidth="1"/>
    <col min="526" max="526" width="13.28515625" customWidth="1"/>
    <col min="527" max="527" width="11.28515625" customWidth="1"/>
    <col min="528" max="528" width="13.28515625" customWidth="1"/>
    <col min="529" max="529" width="3.28515625" customWidth="1"/>
    <col min="530" max="742" width="8.85546875" customWidth="1"/>
    <col min="769" max="769" width="6.7109375" customWidth="1"/>
    <col min="770" max="770" width="32" customWidth="1"/>
    <col min="771" max="772" width="13.28515625" customWidth="1"/>
    <col min="773" max="773" width="16.140625" customWidth="1"/>
    <col min="774" max="775" width="15.140625" customWidth="1"/>
    <col min="776" max="778" width="13.28515625" customWidth="1"/>
    <col min="779" max="779" width="4.7109375" customWidth="1"/>
    <col min="780" max="780" width="13.28515625" customWidth="1"/>
    <col min="781" max="781" width="4.28515625" customWidth="1"/>
    <col min="782" max="782" width="13.28515625" customWidth="1"/>
    <col min="783" max="783" width="11.28515625" customWidth="1"/>
    <col min="784" max="784" width="13.28515625" customWidth="1"/>
    <col min="785" max="785" width="3.28515625" customWidth="1"/>
    <col min="786" max="998" width="8.85546875" customWidth="1"/>
    <col min="1025" max="1025" width="6.7109375" customWidth="1"/>
    <col min="1026" max="1026" width="32" customWidth="1"/>
    <col min="1027" max="1028" width="13.28515625" customWidth="1"/>
    <col min="1029" max="1029" width="16.140625" customWidth="1"/>
    <col min="1030" max="1031" width="15.140625" customWidth="1"/>
    <col min="1032" max="1034" width="13.28515625" customWidth="1"/>
    <col min="1035" max="1035" width="4.7109375" customWidth="1"/>
    <col min="1036" max="1036" width="13.28515625" customWidth="1"/>
    <col min="1037" max="1037" width="4.28515625" customWidth="1"/>
    <col min="1038" max="1038" width="13.28515625" customWidth="1"/>
    <col min="1039" max="1039" width="11.28515625" customWidth="1"/>
    <col min="1040" max="1040" width="13.28515625" customWidth="1"/>
    <col min="1041" max="1041" width="3.28515625" customWidth="1"/>
    <col min="1042" max="1254" width="8.85546875" customWidth="1"/>
    <col min="1281" max="1281" width="6.7109375" customWidth="1"/>
    <col min="1282" max="1282" width="32" customWidth="1"/>
    <col min="1283" max="1284" width="13.28515625" customWidth="1"/>
    <col min="1285" max="1285" width="16.140625" customWidth="1"/>
    <col min="1286" max="1287" width="15.140625" customWidth="1"/>
    <col min="1288" max="1290" width="13.28515625" customWidth="1"/>
    <col min="1291" max="1291" width="4.7109375" customWidth="1"/>
    <col min="1292" max="1292" width="13.28515625" customWidth="1"/>
    <col min="1293" max="1293" width="4.28515625" customWidth="1"/>
    <col min="1294" max="1294" width="13.28515625" customWidth="1"/>
    <col min="1295" max="1295" width="11.28515625" customWidth="1"/>
    <col min="1296" max="1296" width="13.28515625" customWidth="1"/>
    <col min="1297" max="1297" width="3.28515625" customWidth="1"/>
    <col min="1298" max="1510" width="8.85546875" customWidth="1"/>
    <col min="1537" max="1537" width="6.7109375" customWidth="1"/>
    <col min="1538" max="1538" width="32" customWidth="1"/>
    <col min="1539" max="1540" width="13.28515625" customWidth="1"/>
    <col min="1541" max="1541" width="16.140625" customWidth="1"/>
    <col min="1542" max="1543" width="15.140625" customWidth="1"/>
    <col min="1544" max="1546" width="13.28515625" customWidth="1"/>
    <col min="1547" max="1547" width="4.7109375" customWidth="1"/>
    <col min="1548" max="1548" width="13.28515625" customWidth="1"/>
    <col min="1549" max="1549" width="4.28515625" customWidth="1"/>
    <col min="1550" max="1550" width="13.28515625" customWidth="1"/>
    <col min="1551" max="1551" width="11.28515625" customWidth="1"/>
    <col min="1552" max="1552" width="13.28515625" customWidth="1"/>
    <col min="1553" max="1553" width="3.28515625" customWidth="1"/>
    <col min="1554" max="1766" width="8.85546875" customWidth="1"/>
    <col min="1793" max="1793" width="6.7109375" customWidth="1"/>
    <col min="1794" max="1794" width="32" customWidth="1"/>
    <col min="1795" max="1796" width="13.28515625" customWidth="1"/>
    <col min="1797" max="1797" width="16.140625" customWidth="1"/>
    <col min="1798" max="1799" width="15.140625" customWidth="1"/>
    <col min="1800" max="1802" width="13.28515625" customWidth="1"/>
    <col min="1803" max="1803" width="4.7109375" customWidth="1"/>
    <col min="1804" max="1804" width="13.28515625" customWidth="1"/>
    <col min="1805" max="1805" width="4.28515625" customWidth="1"/>
    <col min="1806" max="1806" width="13.28515625" customWidth="1"/>
    <col min="1807" max="1807" width="11.28515625" customWidth="1"/>
    <col min="1808" max="1808" width="13.28515625" customWidth="1"/>
    <col min="1809" max="1809" width="3.28515625" customWidth="1"/>
    <col min="1810" max="2022" width="8.85546875" customWidth="1"/>
    <col min="2049" max="2049" width="6.7109375" customWidth="1"/>
    <col min="2050" max="2050" width="32" customWidth="1"/>
    <col min="2051" max="2052" width="13.28515625" customWidth="1"/>
    <col min="2053" max="2053" width="16.140625" customWidth="1"/>
    <col min="2054" max="2055" width="15.140625" customWidth="1"/>
    <col min="2056" max="2058" width="13.28515625" customWidth="1"/>
    <col min="2059" max="2059" width="4.7109375" customWidth="1"/>
    <col min="2060" max="2060" width="13.28515625" customWidth="1"/>
    <col min="2061" max="2061" width="4.28515625" customWidth="1"/>
    <col min="2062" max="2062" width="13.28515625" customWidth="1"/>
    <col min="2063" max="2063" width="11.28515625" customWidth="1"/>
    <col min="2064" max="2064" width="13.28515625" customWidth="1"/>
    <col min="2065" max="2065" width="3.28515625" customWidth="1"/>
    <col min="2066" max="2278" width="8.85546875" customWidth="1"/>
    <col min="2305" max="2305" width="6.7109375" customWidth="1"/>
    <col min="2306" max="2306" width="32" customWidth="1"/>
    <col min="2307" max="2308" width="13.28515625" customWidth="1"/>
    <col min="2309" max="2309" width="16.140625" customWidth="1"/>
    <col min="2310" max="2311" width="15.140625" customWidth="1"/>
    <col min="2312" max="2314" width="13.28515625" customWidth="1"/>
    <col min="2315" max="2315" width="4.7109375" customWidth="1"/>
    <col min="2316" max="2316" width="13.28515625" customWidth="1"/>
    <col min="2317" max="2317" width="4.28515625" customWidth="1"/>
    <col min="2318" max="2318" width="13.28515625" customWidth="1"/>
    <col min="2319" max="2319" width="11.28515625" customWidth="1"/>
    <col min="2320" max="2320" width="13.28515625" customWidth="1"/>
    <col min="2321" max="2321" width="3.28515625" customWidth="1"/>
    <col min="2322" max="2534" width="8.85546875" customWidth="1"/>
    <col min="2561" max="2561" width="6.7109375" customWidth="1"/>
    <col min="2562" max="2562" width="32" customWidth="1"/>
    <col min="2563" max="2564" width="13.28515625" customWidth="1"/>
    <col min="2565" max="2565" width="16.140625" customWidth="1"/>
    <col min="2566" max="2567" width="15.140625" customWidth="1"/>
    <col min="2568" max="2570" width="13.28515625" customWidth="1"/>
    <col min="2571" max="2571" width="4.7109375" customWidth="1"/>
    <col min="2572" max="2572" width="13.28515625" customWidth="1"/>
    <col min="2573" max="2573" width="4.28515625" customWidth="1"/>
    <col min="2574" max="2574" width="13.28515625" customWidth="1"/>
    <col min="2575" max="2575" width="11.28515625" customWidth="1"/>
    <col min="2576" max="2576" width="13.28515625" customWidth="1"/>
    <col min="2577" max="2577" width="3.28515625" customWidth="1"/>
    <col min="2578" max="2790" width="8.85546875" customWidth="1"/>
    <col min="2817" max="2817" width="6.7109375" customWidth="1"/>
    <col min="2818" max="2818" width="32" customWidth="1"/>
    <col min="2819" max="2820" width="13.28515625" customWidth="1"/>
    <col min="2821" max="2821" width="16.140625" customWidth="1"/>
    <col min="2822" max="2823" width="15.140625" customWidth="1"/>
    <col min="2824" max="2826" width="13.28515625" customWidth="1"/>
    <col min="2827" max="2827" width="4.7109375" customWidth="1"/>
    <col min="2828" max="2828" width="13.28515625" customWidth="1"/>
    <col min="2829" max="2829" width="4.28515625" customWidth="1"/>
    <col min="2830" max="2830" width="13.28515625" customWidth="1"/>
    <col min="2831" max="2831" width="11.28515625" customWidth="1"/>
    <col min="2832" max="2832" width="13.28515625" customWidth="1"/>
    <col min="2833" max="2833" width="3.28515625" customWidth="1"/>
    <col min="2834" max="3046" width="8.85546875" customWidth="1"/>
    <col min="3073" max="3073" width="6.7109375" customWidth="1"/>
    <col min="3074" max="3074" width="32" customWidth="1"/>
    <col min="3075" max="3076" width="13.28515625" customWidth="1"/>
    <col min="3077" max="3077" width="16.140625" customWidth="1"/>
    <col min="3078" max="3079" width="15.140625" customWidth="1"/>
    <col min="3080" max="3082" width="13.28515625" customWidth="1"/>
    <col min="3083" max="3083" width="4.7109375" customWidth="1"/>
    <col min="3084" max="3084" width="13.28515625" customWidth="1"/>
    <col min="3085" max="3085" width="4.28515625" customWidth="1"/>
    <col min="3086" max="3086" width="13.28515625" customWidth="1"/>
    <col min="3087" max="3087" width="11.28515625" customWidth="1"/>
    <col min="3088" max="3088" width="13.28515625" customWidth="1"/>
    <col min="3089" max="3089" width="3.28515625" customWidth="1"/>
    <col min="3090" max="3302" width="8.85546875" customWidth="1"/>
    <col min="3329" max="3329" width="6.7109375" customWidth="1"/>
    <col min="3330" max="3330" width="32" customWidth="1"/>
    <col min="3331" max="3332" width="13.28515625" customWidth="1"/>
    <col min="3333" max="3333" width="16.140625" customWidth="1"/>
    <col min="3334" max="3335" width="15.140625" customWidth="1"/>
    <col min="3336" max="3338" width="13.28515625" customWidth="1"/>
    <col min="3339" max="3339" width="4.7109375" customWidth="1"/>
    <col min="3340" max="3340" width="13.28515625" customWidth="1"/>
    <col min="3341" max="3341" width="4.28515625" customWidth="1"/>
    <col min="3342" max="3342" width="13.28515625" customWidth="1"/>
    <col min="3343" max="3343" width="11.28515625" customWidth="1"/>
    <col min="3344" max="3344" width="13.28515625" customWidth="1"/>
    <col min="3345" max="3345" width="3.28515625" customWidth="1"/>
    <col min="3346" max="3558" width="8.85546875" customWidth="1"/>
    <col min="3585" max="3585" width="6.7109375" customWidth="1"/>
    <col min="3586" max="3586" width="32" customWidth="1"/>
    <col min="3587" max="3588" width="13.28515625" customWidth="1"/>
    <col min="3589" max="3589" width="16.140625" customWidth="1"/>
    <col min="3590" max="3591" width="15.140625" customWidth="1"/>
    <col min="3592" max="3594" width="13.28515625" customWidth="1"/>
    <col min="3595" max="3595" width="4.7109375" customWidth="1"/>
    <col min="3596" max="3596" width="13.28515625" customWidth="1"/>
    <col min="3597" max="3597" width="4.28515625" customWidth="1"/>
    <col min="3598" max="3598" width="13.28515625" customWidth="1"/>
    <col min="3599" max="3599" width="11.28515625" customWidth="1"/>
    <col min="3600" max="3600" width="13.28515625" customWidth="1"/>
    <col min="3601" max="3601" width="3.28515625" customWidth="1"/>
    <col min="3602" max="3814" width="8.85546875" customWidth="1"/>
    <col min="3841" max="3841" width="6.7109375" customWidth="1"/>
    <col min="3842" max="3842" width="32" customWidth="1"/>
    <col min="3843" max="3844" width="13.28515625" customWidth="1"/>
    <col min="3845" max="3845" width="16.140625" customWidth="1"/>
    <col min="3846" max="3847" width="15.140625" customWidth="1"/>
    <col min="3848" max="3850" width="13.28515625" customWidth="1"/>
    <col min="3851" max="3851" width="4.7109375" customWidth="1"/>
    <col min="3852" max="3852" width="13.28515625" customWidth="1"/>
    <col min="3853" max="3853" width="4.28515625" customWidth="1"/>
    <col min="3854" max="3854" width="13.28515625" customWidth="1"/>
    <col min="3855" max="3855" width="11.28515625" customWidth="1"/>
    <col min="3856" max="3856" width="13.28515625" customWidth="1"/>
    <col min="3857" max="3857" width="3.28515625" customWidth="1"/>
    <col min="3858" max="4070" width="8.85546875" customWidth="1"/>
    <col min="4097" max="4097" width="6.7109375" customWidth="1"/>
    <col min="4098" max="4098" width="32" customWidth="1"/>
    <col min="4099" max="4100" width="13.28515625" customWidth="1"/>
    <col min="4101" max="4101" width="16.140625" customWidth="1"/>
    <col min="4102" max="4103" width="15.140625" customWidth="1"/>
    <col min="4104" max="4106" width="13.28515625" customWidth="1"/>
    <col min="4107" max="4107" width="4.7109375" customWidth="1"/>
    <col min="4108" max="4108" width="13.28515625" customWidth="1"/>
    <col min="4109" max="4109" width="4.28515625" customWidth="1"/>
    <col min="4110" max="4110" width="13.28515625" customWidth="1"/>
    <col min="4111" max="4111" width="11.28515625" customWidth="1"/>
    <col min="4112" max="4112" width="13.28515625" customWidth="1"/>
    <col min="4113" max="4113" width="3.28515625" customWidth="1"/>
    <col min="4114" max="4326" width="8.85546875" customWidth="1"/>
    <col min="4353" max="4353" width="6.7109375" customWidth="1"/>
    <col min="4354" max="4354" width="32" customWidth="1"/>
    <col min="4355" max="4356" width="13.28515625" customWidth="1"/>
    <col min="4357" max="4357" width="16.140625" customWidth="1"/>
    <col min="4358" max="4359" width="15.140625" customWidth="1"/>
    <col min="4360" max="4362" width="13.28515625" customWidth="1"/>
    <col min="4363" max="4363" width="4.7109375" customWidth="1"/>
    <col min="4364" max="4364" width="13.28515625" customWidth="1"/>
    <col min="4365" max="4365" width="4.28515625" customWidth="1"/>
    <col min="4366" max="4366" width="13.28515625" customWidth="1"/>
    <col min="4367" max="4367" width="11.28515625" customWidth="1"/>
    <col min="4368" max="4368" width="13.28515625" customWidth="1"/>
    <col min="4369" max="4369" width="3.28515625" customWidth="1"/>
    <col min="4370" max="4582" width="8.85546875" customWidth="1"/>
    <col min="4609" max="4609" width="6.7109375" customWidth="1"/>
    <col min="4610" max="4610" width="32" customWidth="1"/>
    <col min="4611" max="4612" width="13.28515625" customWidth="1"/>
    <col min="4613" max="4613" width="16.140625" customWidth="1"/>
    <col min="4614" max="4615" width="15.140625" customWidth="1"/>
    <col min="4616" max="4618" width="13.28515625" customWidth="1"/>
    <col min="4619" max="4619" width="4.7109375" customWidth="1"/>
    <col min="4620" max="4620" width="13.28515625" customWidth="1"/>
    <col min="4621" max="4621" width="4.28515625" customWidth="1"/>
    <col min="4622" max="4622" width="13.28515625" customWidth="1"/>
    <col min="4623" max="4623" width="11.28515625" customWidth="1"/>
    <col min="4624" max="4624" width="13.28515625" customWidth="1"/>
    <col min="4625" max="4625" width="3.28515625" customWidth="1"/>
    <col min="4626" max="4838" width="8.85546875" customWidth="1"/>
    <col min="4865" max="4865" width="6.7109375" customWidth="1"/>
    <col min="4866" max="4866" width="32" customWidth="1"/>
    <col min="4867" max="4868" width="13.28515625" customWidth="1"/>
    <col min="4869" max="4869" width="16.140625" customWidth="1"/>
    <col min="4870" max="4871" width="15.140625" customWidth="1"/>
    <col min="4872" max="4874" width="13.28515625" customWidth="1"/>
    <col min="4875" max="4875" width="4.7109375" customWidth="1"/>
    <col min="4876" max="4876" width="13.28515625" customWidth="1"/>
    <col min="4877" max="4877" width="4.28515625" customWidth="1"/>
    <col min="4878" max="4878" width="13.28515625" customWidth="1"/>
    <col min="4879" max="4879" width="11.28515625" customWidth="1"/>
    <col min="4880" max="4880" width="13.28515625" customWidth="1"/>
    <col min="4881" max="4881" width="3.28515625" customWidth="1"/>
    <col min="4882" max="5094" width="8.85546875" customWidth="1"/>
    <col min="5121" max="5121" width="6.7109375" customWidth="1"/>
    <col min="5122" max="5122" width="32" customWidth="1"/>
    <col min="5123" max="5124" width="13.28515625" customWidth="1"/>
    <col min="5125" max="5125" width="16.140625" customWidth="1"/>
    <col min="5126" max="5127" width="15.140625" customWidth="1"/>
    <col min="5128" max="5130" width="13.28515625" customWidth="1"/>
    <col min="5131" max="5131" width="4.7109375" customWidth="1"/>
    <col min="5132" max="5132" width="13.28515625" customWidth="1"/>
    <col min="5133" max="5133" width="4.28515625" customWidth="1"/>
    <col min="5134" max="5134" width="13.28515625" customWidth="1"/>
    <col min="5135" max="5135" width="11.28515625" customWidth="1"/>
    <col min="5136" max="5136" width="13.28515625" customWidth="1"/>
    <col min="5137" max="5137" width="3.28515625" customWidth="1"/>
    <col min="5138" max="5350" width="8.85546875" customWidth="1"/>
    <col min="5377" max="5377" width="6.7109375" customWidth="1"/>
    <col min="5378" max="5378" width="32" customWidth="1"/>
    <col min="5379" max="5380" width="13.28515625" customWidth="1"/>
    <col min="5381" max="5381" width="16.140625" customWidth="1"/>
    <col min="5382" max="5383" width="15.140625" customWidth="1"/>
    <col min="5384" max="5386" width="13.28515625" customWidth="1"/>
    <col min="5387" max="5387" width="4.7109375" customWidth="1"/>
    <col min="5388" max="5388" width="13.28515625" customWidth="1"/>
    <col min="5389" max="5389" width="4.28515625" customWidth="1"/>
    <col min="5390" max="5390" width="13.28515625" customWidth="1"/>
    <col min="5391" max="5391" width="11.28515625" customWidth="1"/>
    <col min="5392" max="5392" width="13.28515625" customWidth="1"/>
    <col min="5393" max="5393" width="3.28515625" customWidth="1"/>
    <col min="5394" max="5606" width="8.85546875" customWidth="1"/>
    <col min="5633" max="5633" width="6.7109375" customWidth="1"/>
    <col min="5634" max="5634" width="32" customWidth="1"/>
    <col min="5635" max="5636" width="13.28515625" customWidth="1"/>
    <col min="5637" max="5637" width="16.140625" customWidth="1"/>
    <col min="5638" max="5639" width="15.140625" customWidth="1"/>
    <col min="5640" max="5642" width="13.28515625" customWidth="1"/>
    <col min="5643" max="5643" width="4.7109375" customWidth="1"/>
    <col min="5644" max="5644" width="13.28515625" customWidth="1"/>
    <col min="5645" max="5645" width="4.28515625" customWidth="1"/>
    <col min="5646" max="5646" width="13.28515625" customWidth="1"/>
    <col min="5647" max="5647" width="11.28515625" customWidth="1"/>
    <col min="5648" max="5648" width="13.28515625" customWidth="1"/>
    <col min="5649" max="5649" width="3.28515625" customWidth="1"/>
    <col min="5650" max="5862" width="8.85546875" customWidth="1"/>
    <col min="5889" max="5889" width="6.7109375" customWidth="1"/>
    <col min="5890" max="5890" width="32" customWidth="1"/>
    <col min="5891" max="5892" width="13.28515625" customWidth="1"/>
    <col min="5893" max="5893" width="16.140625" customWidth="1"/>
    <col min="5894" max="5895" width="15.140625" customWidth="1"/>
    <col min="5896" max="5898" width="13.28515625" customWidth="1"/>
    <col min="5899" max="5899" width="4.7109375" customWidth="1"/>
    <col min="5900" max="5900" width="13.28515625" customWidth="1"/>
    <col min="5901" max="5901" width="4.28515625" customWidth="1"/>
    <col min="5902" max="5902" width="13.28515625" customWidth="1"/>
    <col min="5903" max="5903" width="11.28515625" customWidth="1"/>
    <col min="5904" max="5904" width="13.28515625" customWidth="1"/>
    <col min="5905" max="5905" width="3.28515625" customWidth="1"/>
    <col min="5906" max="6118" width="8.85546875" customWidth="1"/>
    <col min="6145" max="6145" width="6.7109375" customWidth="1"/>
    <col min="6146" max="6146" width="32" customWidth="1"/>
    <col min="6147" max="6148" width="13.28515625" customWidth="1"/>
    <col min="6149" max="6149" width="16.140625" customWidth="1"/>
    <col min="6150" max="6151" width="15.140625" customWidth="1"/>
    <col min="6152" max="6154" width="13.28515625" customWidth="1"/>
    <col min="6155" max="6155" width="4.7109375" customWidth="1"/>
    <col min="6156" max="6156" width="13.28515625" customWidth="1"/>
    <col min="6157" max="6157" width="4.28515625" customWidth="1"/>
    <col min="6158" max="6158" width="13.28515625" customWidth="1"/>
    <col min="6159" max="6159" width="11.28515625" customWidth="1"/>
    <col min="6160" max="6160" width="13.28515625" customWidth="1"/>
    <col min="6161" max="6161" width="3.28515625" customWidth="1"/>
    <col min="6162" max="6374" width="8.85546875" customWidth="1"/>
    <col min="6401" max="6401" width="6.7109375" customWidth="1"/>
    <col min="6402" max="6402" width="32" customWidth="1"/>
    <col min="6403" max="6404" width="13.28515625" customWidth="1"/>
    <col min="6405" max="6405" width="16.140625" customWidth="1"/>
    <col min="6406" max="6407" width="15.140625" customWidth="1"/>
    <col min="6408" max="6410" width="13.28515625" customWidth="1"/>
    <col min="6411" max="6411" width="4.7109375" customWidth="1"/>
    <col min="6412" max="6412" width="13.28515625" customWidth="1"/>
    <col min="6413" max="6413" width="4.28515625" customWidth="1"/>
    <col min="6414" max="6414" width="13.28515625" customWidth="1"/>
    <col min="6415" max="6415" width="11.28515625" customWidth="1"/>
    <col min="6416" max="6416" width="13.28515625" customWidth="1"/>
    <col min="6417" max="6417" width="3.28515625" customWidth="1"/>
    <col min="6418" max="6630" width="8.85546875" customWidth="1"/>
    <col min="6657" max="6657" width="6.7109375" customWidth="1"/>
    <col min="6658" max="6658" width="32" customWidth="1"/>
    <col min="6659" max="6660" width="13.28515625" customWidth="1"/>
    <col min="6661" max="6661" width="16.140625" customWidth="1"/>
    <col min="6662" max="6663" width="15.140625" customWidth="1"/>
    <col min="6664" max="6666" width="13.28515625" customWidth="1"/>
    <col min="6667" max="6667" width="4.7109375" customWidth="1"/>
    <col min="6668" max="6668" width="13.28515625" customWidth="1"/>
    <col min="6669" max="6669" width="4.28515625" customWidth="1"/>
    <col min="6670" max="6670" width="13.28515625" customWidth="1"/>
    <col min="6671" max="6671" width="11.28515625" customWidth="1"/>
    <col min="6672" max="6672" width="13.28515625" customWidth="1"/>
    <col min="6673" max="6673" width="3.28515625" customWidth="1"/>
    <col min="6674" max="6886" width="8.85546875" customWidth="1"/>
    <col min="6913" max="6913" width="6.7109375" customWidth="1"/>
    <col min="6914" max="6914" width="32" customWidth="1"/>
    <col min="6915" max="6916" width="13.28515625" customWidth="1"/>
    <col min="6917" max="6917" width="16.140625" customWidth="1"/>
    <col min="6918" max="6919" width="15.140625" customWidth="1"/>
    <col min="6920" max="6922" width="13.28515625" customWidth="1"/>
    <col min="6923" max="6923" width="4.7109375" customWidth="1"/>
    <col min="6924" max="6924" width="13.28515625" customWidth="1"/>
    <col min="6925" max="6925" width="4.28515625" customWidth="1"/>
    <col min="6926" max="6926" width="13.28515625" customWidth="1"/>
    <col min="6927" max="6927" width="11.28515625" customWidth="1"/>
    <col min="6928" max="6928" width="13.28515625" customWidth="1"/>
    <col min="6929" max="6929" width="3.28515625" customWidth="1"/>
    <col min="6930" max="7142" width="8.85546875" customWidth="1"/>
    <col min="7169" max="7169" width="6.7109375" customWidth="1"/>
    <col min="7170" max="7170" width="32" customWidth="1"/>
    <col min="7171" max="7172" width="13.28515625" customWidth="1"/>
    <col min="7173" max="7173" width="16.140625" customWidth="1"/>
    <col min="7174" max="7175" width="15.140625" customWidth="1"/>
    <col min="7176" max="7178" width="13.28515625" customWidth="1"/>
    <col min="7179" max="7179" width="4.7109375" customWidth="1"/>
    <col min="7180" max="7180" width="13.28515625" customWidth="1"/>
    <col min="7181" max="7181" width="4.28515625" customWidth="1"/>
    <col min="7182" max="7182" width="13.28515625" customWidth="1"/>
    <col min="7183" max="7183" width="11.28515625" customWidth="1"/>
    <col min="7184" max="7184" width="13.28515625" customWidth="1"/>
    <col min="7185" max="7185" width="3.28515625" customWidth="1"/>
    <col min="7186" max="7398" width="8.85546875" customWidth="1"/>
    <col min="7425" max="7425" width="6.7109375" customWidth="1"/>
    <col min="7426" max="7426" width="32" customWidth="1"/>
    <col min="7427" max="7428" width="13.28515625" customWidth="1"/>
    <col min="7429" max="7429" width="16.140625" customWidth="1"/>
    <col min="7430" max="7431" width="15.140625" customWidth="1"/>
    <col min="7432" max="7434" width="13.28515625" customWidth="1"/>
    <col min="7435" max="7435" width="4.7109375" customWidth="1"/>
    <col min="7436" max="7436" width="13.28515625" customWidth="1"/>
    <col min="7437" max="7437" width="4.28515625" customWidth="1"/>
    <col min="7438" max="7438" width="13.28515625" customWidth="1"/>
    <col min="7439" max="7439" width="11.28515625" customWidth="1"/>
    <col min="7440" max="7440" width="13.28515625" customWidth="1"/>
    <col min="7441" max="7441" width="3.28515625" customWidth="1"/>
    <col min="7442" max="7654" width="8.85546875" customWidth="1"/>
    <col min="7681" max="7681" width="6.7109375" customWidth="1"/>
    <col min="7682" max="7682" width="32" customWidth="1"/>
    <col min="7683" max="7684" width="13.28515625" customWidth="1"/>
    <col min="7685" max="7685" width="16.140625" customWidth="1"/>
    <col min="7686" max="7687" width="15.140625" customWidth="1"/>
    <col min="7688" max="7690" width="13.28515625" customWidth="1"/>
    <col min="7691" max="7691" width="4.7109375" customWidth="1"/>
    <col min="7692" max="7692" width="13.28515625" customWidth="1"/>
    <col min="7693" max="7693" width="4.28515625" customWidth="1"/>
    <col min="7694" max="7694" width="13.28515625" customWidth="1"/>
    <col min="7695" max="7695" width="11.28515625" customWidth="1"/>
    <col min="7696" max="7696" width="13.28515625" customWidth="1"/>
    <col min="7697" max="7697" width="3.28515625" customWidth="1"/>
    <col min="7698" max="7910" width="8.85546875" customWidth="1"/>
    <col min="7937" max="7937" width="6.7109375" customWidth="1"/>
    <col min="7938" max="7938" width="32" customWidth="1"/>
    <col min="7939" max="7940" width="13.28515625" customWidth="1"/>
    <col min="7941" max="7941" width="16.140625" customWidth="1"/>
    <col min="7942" max="7943" width="15.140625" customWidth="1"/>
    <col min="7944" max="7946" width="13.28515625" customWidth="1"/>
    <col min="7947" max="7947" width="4.7109375" customWidth="1"/>
    <col min="7948" max="7948" width="13.28515625" customWidth="1"/>
    <col min="7949" max="7949" width="4.28515625" customWidth="1"/>
    <col min="7950" max="7950" width="13.28515625" customWidth="1"/>
    <col min="7951" max="7951" width="11.28515625" customWidth="1"/>
    <col min="7952" max="7952" width="13.28515625" customWidth="1"/>
    <col min="7953" max="7953" width="3.28515625" customWidth="1"/>
    <col min="7954" max="8166" width="8.85546875" customWidth="1"/>
    <col min="8193" max="8193" width="6.7109375" customWidth="1"/>
    <col min="8194" max="8194" width="32" customWidth="1"/>
    <col min="8195" max="8196" width="13.28515625" customWidth="1"/>
    <col min="8197" max="8197" width="16.140625" customWidth="1"/>
    <col min="8198" max="8199" width="15.140625" customWidth="1"/>
    <col min="8200" max="8202" width="13.28515625" customWidth="1"/>
    <col min="8203" max="8203" width="4.7109375" customWidth="1"/>
    <col min="8204" max="8204" width="13.28515625" customWidth="1"/>
    <col min="8205" max="8205" width="4.28515625" customWidth="1"/>
    <col min="8206" max="8206" width="13.28515625" customWidth="1"/>
    <col min="8207" max="8207" width="11.28515625" customWidth="1"/>
    <col min="8208" max="8208" width="13.28515625" customWidth="1"/>
    <col min="8209" max="8209" width="3.28515625" customWidth="1"/>
    <col min="8210" max="8422" width="8.85546875" customWidth="1"/>
    <col min="8449" max="8449" width="6.7109375" customWidth="1"/>
    <col min="8450" max="8450" width="32" customWidth="1"/>
    <col min="8451" max="8452" width="13.28515625" customWidth="1"/>
    <col min="8453" max="8453" width="16.140625" customWidth="1"/>
    <col min="8454" max="8455" width="15.140625" customWidth="1"/>
    <col min="8456" max="8458" width="13.28515625" customWidth="1"/>
    <col min="8459" max="8459" width="4.7109375" customWidth="1"/>
    <col min="8460" max="8460" width="13.28515625" customWidth="1"/>
    <col min="8461" max="8461" width="4.28515625" customWidth="1"/>
    <col min="8462" max="8462" width="13.28515625" customWidth="1"/>
    <col min="8463" max="8463" width="11.28515625" customWidth="1"/>
    <col min="8464" max="8464" width="13.28515625" customWidth="1"/>
    <col min="8465" max="8465" width="3.28515625" customWidth="1"/>
    <col min="8466" max="8678" width="8.85546875" customWidth="1"/>
    <col min="8705" max="8705" width="6.7109375" customWidth="1"/>
    <col min="8706" max="8706" width="32" customWidth="1"/>
    <col min="8707" max="8708" width="13.28515625" customWidth="1"/>
    <col min="8709" max="8709" width="16.140625" customWidth="1"/>
    <col min="8710" max="8711" width="15.140625" customWidth="1"/>
    <col min="8712" max="8714" width="13.28515625" customWidth="1"/>
    <col min="8715" max="8715" width="4.7109375" customWidth="1"/>
    <col min="8716" max="8716" width="13.28515625" customWidth="1"/>
    <col min="8717" max="8717" width="4.28515625" customWidth="1"/>
    <col min="8718" max="8718" width="13.28515625" customWidth="1"/>
    <col min="8719" max="8719" width="11.28515625" customWidth="1"/>
    <col min="8720" max="8720" width="13.28515625" customWidth="1"/>
    <col min="8721" max="8721" width="3.28515625" customWidth="1"/>
    <col min="8722" max="8934" width="8.85546875" customWidth="1"/>
    <col min="8961" max="8961" width="6.7109375" customWidth="1"/>
    <col min="8962" max="8962" width="32" customWidth="1"/>
    <col min="8963" max="8964" width="13.28515625" customWidth="1"/>
    <col min="8965" max="8965" width="16.140625" customWidth="1"/>
    <col min="8966" max="8967" width="15.140625" customWidth="1"/>
    <col min="8968" max="8970" width="13.28515625" customWidth="1"/>
    <col min="8971" max="8971" width="4.7109375" customWidth="1"/>
    <col min="8972" max="8972" width="13.28515625" customWidth="1"/>
    <col min="8973" max="8973" width="4.28515625" customWidth="1"/>
    <col min="8974" max="8974" width="13.28515625" customWidth="1"/>
    <col min="8975" max="8975" width="11.28515625" customWidth="1"/>
    <col min="8976" max="8976" width="13.28515625" customWidth="1"/>
    <col min="8977" max="8977" width="3.28515625" customWidth="1"/>
    <col min="8978" max="9190" width="8.85546875" customWidth="1"/>
    <col min="9217" max="9217" width="6.7109375" customWidth="1"/>
    <col min="9218" max="9218" width="32" customWidth="1"/>
    <col min="9219" max="9220" width="13.28515625" customWidth="1"/>
    <col min="9221" max="9221" width="16.140625" customWidth="1"/>
    <col min="9222" max="9223" width="15.140625" customWidth="1"/>
    <col min="9224" max="9226" width="13.28515625" customWidth="1"/>
    <col min="9227" max="9227" width="4.7109375" customWidth="1"/>
    <col min="9228" max="9228" width="13.28515625" customWidth="1"/>
    <col min="9229" max="9229" width="4.28515625" customWidth="1"/>
    <col min="9230" max="9230" width="13.28515625" customWidth="1"/>
    <col min="9231" max="9231" width="11.28515625" customWidth="1"/>
    <col min="9232" max="9232" width="13.28515625" customWidth="1"/>
    <col min="9233" max="9233" width="3.28515625" customWidth="1"/>
    <col min="9234" max="9446" width="8.85546875" customWidth="1"/>
    <col min="9473" max="9473" width="6.7109375" customWidth="1"/>
    <col min="9474" max="9474" width="32" customWidth="1"/>
    <col min="9475" max="9476" width="13.28515625" customWidth="1"/>
    <col min="9477" max="9477" width="16.140625" customWidth="1"/>
    <col min="9478" max="9479" width="15.140625" customWidth="1"/>
    <col min="9480" max="9482" width="13.28515625" customWidth="1"/>
    <col min="9483" max="9483" width="4.7109375" customWidth="1"/>
    <col min="9484" max="9484" width="13.28515625" customWidth="1"/>
    <col min="9485" max="9485" width="4.28515625" customWidth="1"/>
    <col min="9486" max="9486" width="13.28515625" customWidth="1"/>
    <col min="9487" max="9487" width="11.28515625" customWidth="1"/>
    <col min="9488" max="9488" width="13.28515625" customWidth="1"/>
    <col min="9489" max="9489" width="3.28515625" customWidth="1"/>
    <col min="9490" max="9702" width="8.85546875" customWidth="1"/>
    <col min="9729" max="9729" width="6.7109375" customWidth="1"/>
    <col min="9730" max="9730" width="32" customWidth="1"/>
    <col min="9731" max="9732" width="13.28515625" customWidth="1"/>
    <col min="9733" max="9733" width="16.140625" customWidth="1"/>
    <col min="9734" max="9735" width="15.140625" customWidth="1"/>
    <col min="9736" max="9738" width="13.28515625" customWidth="1"/>
    <col min="9739" max="9739" width="4.7109375" customWidth="1"/>
    <col min="9740" max="9740" width="13.28515625" customWidth="1"/>
    <col min="9741" max="9741" width="4.28515625" customWidth="1"/>
    <col min="9742" max="9742" width="13.28515625" customWidth="1"/>
    <col min="9743" max="9743" width="11.28515625" customWidth="1"/>
    <col min="9744" max="9744" width="13.28515625" customWidth="1"/>
    <col min="9745" max="9745" width="3.28515625" customWidth="1"/>
    <col min="9746" max="9958" width="8.85546875" customWidth="1"/>
    <col min="9985" max="9985" width="6.7109375" customWidth="1"/>
    <col min="9986" max="9986" width="32" customWidth="1"/>
    <col min="9987" max="9988" width="13.28515625" customWidth="1"/>
    <col min="9989" max="9989" width="16.140625" customWidth="1"/>
    <col min="9990" max="9991" width="15.140625" customWidth="1"/>
    <col min="9992" max="9994" width="13.28515625" customWidth="1"/>
    <col min="9995" max="9995" width="4.7109375" customWidth="1"/>
    <col min="9996" max="9996" width="13.28515625" customWidth="1"/>
    <col min="9997" max="9997" width="4.28515625" customWidth="1"/>
    <col min="9998" max="9998" width="13.28515625" customWidth="1"/>
    <col min="9999" max="9999" width="11.28515625" customWidth="1"/>
    <col min="10000" max="10000" width="13.28515625" customWidth="1"/>
    <col min="10001" max="10001" width="3.28515625" customWidth="1"/>
    <col min="10002" max="10214" width="8.85546875" customWidth="1"/>
    <col min="10241" max="10241" width="6.7109375" customWidth="1"/>
    <col min="10242" max="10242" width="32" customWidth="1"/>
    <col min="10243" max="10244" width="13.28515625" customWidth="1"/>
    <col min="10245" max="10245" width="16.140625" customWidth="1"/>
    <col min="10246" max="10247" width="15.140625" customWidth="1"/>
    <col min="10248" max="10250" width="13.28515625" customWidth="1"/>
    <col min="10251" max="10251" width="4.7109375" customWidth="1"/>
    <col min="10252" max="10252" width="13.28515625" customWidth="1"/>
    <col min="10253" max="10253" width="4.28515625" customWidth="1"/>
    <col min="10254" max="10254" width="13.28515625" customWidth="1"/>
    <col min="10255" max="10255" width="11.28515625" customWidth="1"/>
    <col min="10256" max="10256" width="13.28515625" customWidth="1"/>
    <col min="10257" max="10257" width="3.28515625" customWidth="1"/>
    <col min="10258" max="10470" width="8.85546875" customWidth="1"/>
    <col min="10497" max="10497" width="6.7109375" customWidth="1"/>
    <col min="10498" max="10498" width="32" customWidth="1"/>
    <col min="10499" max="10500" width="13.28515625" customWidth="1"/>
    <col min="10501" max="10501" width="16.140625" customWidth="1"/>
    <col min="10502" max="10503" width="15.140625" customWidth="1"/>
    <col min="10504" max="10506" width="13.28515625" customWidth="1"/>
    <col min="10507" max="10507" width="4.7109375" customWidth="1"/>
    <col min="10508" max="10508" width="13.28515625" customWidth="1"/>
    <col min="10509" max="10509" width="4.28515625" customWidth="1"/>
    <col min="10510" max="10510" width="13.28515625" customWidth="1"/>
    <col min="10511" max="10511" width="11.28515625" customWidth="1"/>
    <col min="10512" max="10512" width="13.28515625" customWidth="1"/>
    <col min="10513" max="10513" width="3.28515625" customWidth="1"/>
    <col min="10514" max="10726" width="8.85546875" customWidth="1"/>
    <col min="10753" max="10753" width="6.7109375" customWidth="1"/>
    <col min="10754" max="10754" width="32" customWidth="1"/>
    <col min="10755" max="10756" width="13.28515625" customWidth="1"/>
    <col min="10757" max="10757" width="16.140625" customWidth="1"/>
    <col min="10758" max="10759" width="15.140625" customWidth="1"/>
    <col min="10760" max="10762" width="13.28515625" customWidth="1"/>
    <col min="10763" max="10763" width="4.7109375" customWidth="1"/>
    <col min="10764" max="10764" width="13.28515625" customWidth="1"/>
    <col min="10765" max="10765" width="4.28515625" customWidth="1"/>
    <col min="10766" max="10766" width="13.28515625" customWidth="1"/>
    <col min="10767" max="10767" width="11.28515625" customWidth="1"/>
    <col min="10768" max="10768" width="13.28515625" customWidth="1"/>
    <col min="10769" max="10769" width="3.28515625" customWidth="1"/>
    <col min="10770" max="10982" width="8.85546875" customWidth="1"/>
    <col min="11009" max="11009" width="6.7109375" customWidth="1"/>
    <col min="11010" max="11010" width="32" customWidth="1"/>
    <col min="11011" max="11012" width="13.28515625" customWidth="1"/>
    <col min="11013" max="11013" width="16.140625" customWidth="1"/>
    <col min="11014" max="11015" width="15.140625" customWidth="1"/>
    <col min="11016" max="11018" width="13.28515625" customWidth="1"/>
    <col min="11019" max="11019" width="4.7109375" customWidth="1"/>
    <col min="11020" max="11020" width="13.28515625" customWidth="1"/>
    <col min="11021" max="11021" width="4.28515625" customWidth="1"/>
    <col min="11022" max="11022" width="13.28515625" customWidth="1"/>
    <col min="11023" max="11023" width="11.28515625" customWidth="1"/>
    <col min="11024" max="11024" width="13.28515625" customWidth="1"/>
    <col min="11025" max="11025" width="3.28515625" customWidth="1"/>
    <col min="11026" max="11238" width="8.85546875" customWidth="1"/>
    <col min="11265" max="11265" width="6.7109375" customWidth="1"/>
    <col min="11266" max="11266" width="32" customWidth="1"/>
    <col min="11267" max="11268" width="13.28515625" customWidth="1"/>
    <col min="11269" max="11269" width="16.140625" customWidth="1"/>
    <col min="11270" max="11271" width="15.140625" customWidth="1"/>
    <col min="11272" max="11274" width="13.28515625" customWidth="1"/>
    <col min="11275" max="11275" width="4.7109375" customWidth="1"/>
    <col min="11276" max="11276" width="13.28515625" customWidth="1"/>
    <col min="11277" max="11277" width="4.28515625" customWidth="1"/>
    <col min="11278" max="11278" width="13.28515625" customWidth="1"/>
    <col min="11279" max="11279" width="11.28515625" customWidth="1"/>
    <col min="11280" max="11280" width="13.28515625" customWidth="1"/>
    <col min="11281" max="11281" width="3.28515625" customWidth="1"/>
    <col min="11282" max="11494" width="8.85546875" customWidth="1"/>
    <col min="11521" max="11521" width="6.7109375" customWidth="1"/>
    <col min="11522" max="11522" width="32" customWidth="1"/>
    <col min="11523" max="11524" width="13.28515625" customWidth="1"/>
    <col min="11525" max="11525" width="16.140625" customWidth="1"/>
    <col min="11526" max="11527" width="15.140625" customWidth="1"/>
    <col min="11528" max="11530" width="13.28515625" customWidth="1"/>
    <col min="11531" max="11531" width="4.7109375" customWidth="1"/>
    <col min="11532" max="11532" width="13.28515625" customWidth="1"/>
    <col min="11533" max="11533" width="4.28515625" customWidth="1"/>
    <col min="11534" max="11534" width="13.28515625" customWidth="1"/>
    <col min="11535" max="11535" width="11.28515625" customWidth="1"/>
    <col min="11536" max="11536" width="13.28515625" customWidth="1"/>
    <col min="11537" max="11537" width="3.28515625" customWidth="1"/>
    <col min="11538" max="11750" width="8.85546875" customWidth="1"/>
    <col min="11777" max="11777" width="6.7109375" customWidth="1"/>
    <col min="11778" max="11778" width="32" customWidth="1"/>
    <col min="11779" max="11780" width="13.28515625" customWidth="1"/>
    <col min="11781" max="11781" width="16.140625" customWidth="1"/>
    <col min="11782" max="11783" width="15.140625" customWidth="1"/>
    <col min="11784" max="11786" width="13.28515625" customWidth="1"/>
    <col min="11787" max="11787" width="4.7109375" customWidth="1"/>
    <col min="11788" max="11788" width="13.28515625" customWidth="1"/>
    <col min="11789" max="11789" width="4.28515625" customWidth="1"/>
    <col min="11790" max="11790" width="13.28515625" customWidth="1"/>
    <col min="11791" max="11791" width="11.28515625" customWidth="1"/>
    <col min="11792" max="11792" width="13.28515625" customWidth="1"/>
    <col min="11793" max="11793" width="3.28515625" customWidth="1"/>
    <col min="11794" max="12006" width="8.85546875" customWidth="1"/>
    <col min="12033" max="12033" width="6.7109375" customWidth="1"/>
    <col min="12034" max="12034" width="32" customWidth="1"/>
    <col min="12035" max="12036" width="13.28515625" customWidth="1"/>
    <col min="12037" max="12037" width="16.140625" customWidth="1"/>
    <col min="12038" max="12039" width="15.140625" customWidth="1"/>
    <col min="12040" max="12042" width="13.28515625" customWidth="1"/>
    <col min="12043" max="12043" width="4.7109375" customWidth="1"/>
    <col min="12044" max="12044" width="13.28515625" customWidth="1"/>
    <col min="12045" max="12045" width="4.28515625" customWidth="1"/>
    <col min="12046" max="12046" width="13.28515625" customWidth="1"/>
    <col min="12047" max="12047" width="11.28515625" customWidth="1"/>
    <col min="12048" max="12048" width="13.28515625" customWidth="1"/>
    <col min="12049" max="12049" width="3.28515625" customWidth="1"/>
    <col min="12050" max="12262" width="8.85546875" customWidth="1"/>
    <col min="12289" max="12289" width="6.7109375" customWidth="1"/>
    <col min="12290" max="12290" width="32" customWidth="1"/>
    <col min="12291" max="12292" width="13.28515625" customWidth="1"/>
    <col min="12293" max="12293" width="16.140625" customWidth="1"/>
    <col min="12294" max="12295" width="15.140625" customWidth="1"/>
    <col min="12296" max="12298" width="13.28515625" customWidth="1"/>
    <col min="12299" max="12299" width="4.7109375" customWidth="1"/>
    <col min="12300" max="12300" width="13.28515625" customWidth="1"/>
    <col min="12301" max="12301" width="4.28515625" customWidth="1"/>
    <col min="12302" max="12302" width="13.28515625" customWidth="1"/>
    <col min="12303" max="12303" width="11.28515625" customWidth="1"/>
    <col min="12304" max="12304" width="13.28515625" customWidth="1"/>
    <col min="12305" max="12305" width="3.28515625" customWidth="1"/>
    <col min="12306" max="12518" width="8.85546875" customWidth="1"/>
    <col min="12545" max="12545" width="6.7109375" customWidth="1"/>
    <col min="12546" max="12546" width="32" customWidth="1"/>
    <col min="12547" max="12548" width="13.28515625" customWidth="1"/>
    <col min="12549" max="12549" width="16.140625" customWidth="1"/>
    <col min="12550" max="12551" width="15.140625" customWidth="1"/>
    <col min="12552" max="12554" width="13.28515625" customWidth="1"/>
    <col min="12555" max="12555" width="4.7109375" customWidth="1"/>
    <col min="12556" max="12556" width="13.28515625" customWidth="1"/>
    <col min="12557" max="12557" width="4.28515625" customWidth="1"/>
    <col min="12558" max="12558" width="13.28515625" customWidth="1"/>
    <col min="12559" max="12559" width="11.28515625" customWidth="1"/>
    <col min="12560" max="12560" width="13.28515625" customWidth="1"/>
    <col min="12561" max="12561" width="3.28515625" customWidth="1"/>
    <col min="12562" max="12774" width="8.85546875" customWidth="1"/>
    <col min="12801" max="12801" width="6.7109375" customWidth="1"/>
    <col min="12802" max="12802" width="32" customWidth="1"/>
    <col min="12803" max="12804" width="13.28515625" customWidth="1"/>
    <col min="12805" max="12805" width="16.140625" customWidth="1"/>
    <col min="12806" max="12807" width="15.140625" customWidth="1"/>
    <col min="12808" max="12810" width="13.28515625" customWidth="1"/>
    <col min="12811" max="12811" width="4.7109375" customWidth="1"/>
    <col min="12812" max="12812" width="13.28515625" customWidth="1"/>
    <col min="12813" max="12813" width="4.28515625" customWidth="1"/>
    <col min="12814" max="12814" width="13.28515625" customWidth="1"/>
    <col min="12815" max="12815" width="11.28515625" customWidth="1"/>
    <col min="12816" max="12816" width="13.28515625" customWidth="1"/>
    <col min="12817" max="12817" width="3.28515625" customWidth="1"/>
    <col min="12818" max="13030" width="8.85546875" customWidth="1"/>
    <col min="13057" max="13057" width="6.7109375" customWidth="1"/>
    <col min="13058" max="13058" width="32" customWidth="1"/>
    <col min="13059" max="13060" width="13.28515625" customWidth="1"/>
    <col min="13061" max="13061" width="16.140625" customWidth="1"/>
    <col min="13062" max="13063" width="15.140625" customWidth="1"/>
    <col min="13064" max="13066" width="13.28515625" customWidth="1"/>
    <col min="13067" max="13067" width="4.7109375" customWidth="1"/>
    <col min="13068" max="13068" width="13.28515625" customWidth="1"/>
    <col min="13069" max="13069" width="4.28515625" customWidth="1"/>
    <col min="13070" max="13070" width="13.28515625" customWidth="1"/>
    <col min="13071" max="13071" width="11.28515625" customWidth="1"/>
    <col min="13072" max="13072" width="13.28515625" customWidth="1"/>
    <col min="13073" max="13073" width="3.28515625" customWidth="1"/>
    <col min="13074" max="13286" width="8.85546875" customWidth="1"/>
    <col min="13313" max="13313" width="6.7109375" customWidth="1"/>
    <col min="13314" max="13314" width="32" customWidth="1"/>
    <col min="13315" max="13316" width="13.28515625" customWidth="1"/>
    <col min="13317" max="13317" width="16.140625" customWidth="1"/>
    <col min="13318" max="13319" width="15.140625" customWidth="1"/>
    <col min="13320" max="13322" width="13.28515625" customWidth="1"/>
    <col min="13323" max="13323" width="4.7109375" customWidth="1"/>
    <col min="13324" max="13324" width="13.28515625" customWidth="1"/>
    <col min="13325" max="13325" width="4.28515625" customWidth="1"/>
    <col min="13326" max="13326" width="13.28515625" customWidth="1"/>
    <col min="13327" max="13327" width="11.28515625" customWidth="1"/>
    <col min="13328" max="13328" width="13.28515625" customWidth="1"/>
    <col min="13329" max="13329" width="3.28515625" customWidth="1"/>
    <col min="13330" max="13542" width="8.85546875" customWidth="1"/>
    <col min="13569" max="13569" width="6.7109375" customWidth="1"/>
    <col min="13570" max="13570" width="32" customWidth="1"/>
    <col min="13571" max="13572" width="13.28515625" customWidth="1"/>
    <col min="13573" max="13573" width="16.140625" customWidth="1"/>
    <col min="13574" max="13575" width="15.140625" customWidth="1"/>
    <col min="13576" max="13578" width="13.28515625" customWidth="1"/>
    <col min="13579" max="13579" width="4.7109375" customWidth="1"/>
    <col min="13580" max="13580" width="13.28515625" customWidth="1"/>
    <col min="13581" max="13581" width="4.28515625" customWidth="1"/>
    <col min="13582" max="13582" width="13.28515625" customWidth="1"/>
    <col min="13583" max="13583" width="11.28515625" customWidth="1"/>
    <col min="13584" max="13584" width="13.28515625" customWidth="1"/>
    <col min="13585" max="13585" width="3.28515625" customWidth="1"/>
    <col min="13586" max="13798" width="8.85546875" customWidth="1"/>
    <col min="13825" max="13825" width="6.7109375" customWidth="1"/>
    <col min="13826" max="13826" width="32" customWidth="1"/>
    <col min="13827" max="13828" width="13.28515625" customWidth="1"/>
    <col min="13829" max="13829" width="16.140625" customWidth="1"/>
    <col min="13830" max="13831" width="15.140625" customWidth="1"/>
    <col min="13832" max="13834" width="13.28515625" customWidth="1"/>
    <col min="13835" max="13835" width="4.7109375" customWidth="1"/>
    <col min="13836" max="13836" width="13.28515625" customWidth="1"/>
    <col min="13837" max="13837" width="4.28515625" customWidth="1"/>
    <col min="13838" max="13838" width="13.28515625" customWidth="1"/>
    <col min="13839" max="13839" width="11.28515625" customWidth="1"/>
    <col min="13840" max="13840" width="13.28515625" customWidth="1"/>
    <col min="13841" max="13841" width="3.28515625" customWidth="1"/>
    <col min="13842" max="14054" width="8.85546875" customWidth="1"/>
    <col min="14081" max="14081" width="6.7109375" customWidth="1"/>
    <col min="14082" max="14082" width="32" customWidth="1"/>
    <col min="14083" max="14084" width="13.28515625" customWidth="1"/>
    <col min="14085" max="14085" width="16.140625" customWidth="1"/>
    <col min="14086" max="14087" width="15.140625" customWidth="1"/>
    <col min="14088" max="14090" width="13.28515625" customWidth="1"/>
    <col min="14091" max="14091" width="4.7109375" customWidth="1"/>
    <col min="14092" max="14092" width="13.28515625" customWidth="1"/>
    <col min="14093" max="14093" width="4.28515625" customWidth="1"/>
    <col min="14094" max="14094" width="13.28515625" customWidth="1"/>
    <col min="14095" max="14095" width="11.28515625" customWidth="1"/>
    <col min="14096" max="14096" width="13.28515625" customWidth="1"/>
    <col min="14097" max="14097" width="3.28515625" customWidth="1"/>
    <col min="14098" max="14310" width="8.85546875" customWidth="1"/>
    <col min="14337" max="14337" width="6.7109375" customWidth="1"/>
    <col min="14338" max="14338" width="32" customWidth="1"/>
    <col min="14339" max="14340" width="13.28515625" customWidth="1"/>
    <col min="14341" max="14341" width="16.140625" customWidth="1"/>
    <col min="14342" max="14343" width="15.140625" customWidth="1"/>
    <col min="14344" max="14346" width="13.28515625" customWidth="1"/>
    <col min="14347" max="14347" width="4.7109375" customWidth="1"/>
    <col min="14348" max="14348" width="13.28515625" customWidth="1"/>
    <col min="14349" max="14349" width="4.28515625" customWidth="1"/>
    <col min="14350" max="14350" width="13.28515625" customWidth="1"/>
    <col min="14351" max="14351" width="11.28515625" customWidth="1"/>
    <col min="14352" max="14352" width="13.28515625" customWidth="1"/>
    <col min="14353" max="14353" width="3.28515625" customWidth="1"/>
    <col min="14354" max="14566" width="8.85546875" customWidth="1"/>
    <col min="14593" max="14593" width="6.7109375" customWidth="1"/>
    <col min="14594" max="14594" width="32" customWidth="1"/>
    <col min="14595" max="14596" width="13.28515625" customWidth="1"/>
    <col min="14597" max="14597" width="16.140625" customWidth="1"/>
    <col min="14598" max="14599" width="15.140625" customWidth="1"/>
    <col min="14600" max="14602" width="13.28515625" customWidth="1"/>
    <col min="14603" max="14603" width="4.7109375" customWidth="1"/>
    <col min="14604" max="14604" width="13.28515625" customWidth="1"/>
    <col min="14605" max="14605" width="4.28515625" customWidth="1"/>
    <col min="14606" max="14606" width="13.28515625" customWidth="1"/>
    <col min="14607" max="14607" width="11.28515625" customWidth="1"/>
    <col min="14608" max="14608" width="13.28515625" customWidth="1"/>
    <col min="14609" max="14609" width="3.28515625" customWidth="1"/>
    <col min="14610" max="14822" width="8.85546875" customWidth="1"/>
    <col min="14849" max="14849" width="6.7109375" customWidth="1"/>
    <col min="14850" max="14850" width="32" customWidth="1"/>
    <col min="14851" max="14852" width="13.28515625" customWidth="1"/>
    <col min="14853" max="14853" width="16.140625" customWidth="1"/>
    <col min="14854" max="14855" width="15.140625" customWidth="1"/>
    <col min="14856" max="14858" width="13.28515625" customWidth="1"/>
    <col min="14859" max="14859" width="4.7109375" customWidth="1"/>
    <col min="14860" max="14860" width="13.28515625" customWidth="1"/>
    <col min="14861" max="14861" width="4.28515625" customWidth="1"/>
    <col min="14862" max="14862" width="13.28515625" customWidth="1"/>
    <col min="14863" max="14863" width="11.28515625" customWidth="1"/>
    <col min="14864" max="14864" width="13.28515625" customWidth="1"/>
    <col min="14865" max="14865" width="3.28515625" customWidth="1"/>
    <col min="14866" max="15078" width="8.85546875" customWidth="1"/>
    <col min="15105" max="15105" width="6.7109375" customWidth="1"/>
    <col min="15106" max="15106" width="32" customWidth="1"/>
    <col min="15107" max="15108" width="13.28515625" customWidth="1"/>
    <col min="15109" max="15109" width="16.140625" customWidth="1"/>
    <col min="15110" max="15111" width="15.140625" customWidth="1"/>
    <col min="15112" max="15114" width="13.28515625" customWidth="1"/>
    <col min="15115" max="15115" width="4.7109375" customWidth="1"/>
    <col min="15116" max="15116" width="13.28515625" customWidth="1"/>
    <col min="15117" max="15117" width="4.28515625" customWidth="1"/>
    <col min="15118" max="15118" width="13.28515625" customWidth="1"/>
    <col min="15119" max="15119" width="11.28515625" customWidth="1"/>
    <col min="15120" max="15120" width="13.28515625" customWidth="1"/>
    <col min="15121" max="15121" width="3.28515625" customWidth="1"/>
    <col min="15122" max="15334" width="8.85546875" customWidth="1"/>
    <col min="15361" max="15361" width="6.7109375" customWidth="1"/>
    <col min="15362" max="15362" width="32" customWidth="1"/>
    <col min="15363" max="15364" width="13.28515625" customWidth="1"/>
    <col min="15365" max="15365" width="16.140625" customWidth="1"/>
    <col min="15366" max="15367" width="15.140625" customWidth="1"/>
    <col min="15368" max="15370" width="13.28515625" customWidth="1"/>
    <col min="15371" max="15371" width="4.7109375" customWidth="1"/>
    <col min="15372" max="15372" width="13.28515625" customWidth="1"/>
    <col min="15373" max="15373" width="4.28515625" customWidth="1"/>
    <col min="15374" max="15374" width="13.28515625" customWidth="1"/>
    <col min="15375" max="15375" width="11.28515625" customWidth="1"/>
    <col min="15376" max="15376" width="13.28515625" customWidth="1"/>
    <col min="15377" max="15377" width="3.28515625" customWidth="1"/>
    <col min="15378" max="15590" width="8.85546875" customWidth="1"/>
    <col min="15617" max="15617" width="6.7109375" customWidth="1"/>
    <col min="15618" max="15618" width="32" customWidth="1"/>
    <col min="15619" max="15620" width="13.28515625" customWidth="1"/>
    <col min="15621" max="15621" width="16.140625" customWidth="1"/>
    <col min="15622" max="15623" width="15.140625" customWidth="1"/>
    <col min="15624" max="15626" width="13.28515625" customWidth="1"/>
    <col min="15627" max="15627" width="4.7109375" customWidth="1"/>
    <col min="15628" max="15628" width="13.28515625" customWidth="1"/>
    <col min="15629" max="15629" width="4.28515625" customWidth="1"/>
    <col min="15630" max="15630" width="13.28515625" customWidth="1"/>
    <col min="15631" max="15631" width="11.28515625" customWidth="1"/>
    <col min="15632" max="15632" width="13.28515625" customWidth="1"/>
    <col min="15633" max="15633" width="3.28515625" customWidth="1"/>
    <col min="15634" max="15846" width="8.85546875" customWidth="1"/>
    <col min="15873" max="15873" width="6.7109375" customWidth="1"/>
    <col min="15874" max="15874" width="32" customWidth="1"/>
    <col min="15875" max="15876" width="13.28515625" customWidth="1"/>
    <col min="15877" max="15877" width="16.140625" customWidth="1"/>
    <col min="15878" max="15879" width="15.140625" customWidth="1"/>
    <col min="15880" max="15882" width="13.28515625" customWidth="1"/>
    <col min="15883" max="15883" width="4.7109375" customWidth="1"/>
    <col min="15884" max="15884" width="13.28515625" customWidth="1"/>
    <col min="15885" max="15885" width="4.28515625" customWidth="1"/>
    <col min="15886" max="15886" width="13.28515625" customWidth="1"/>
    <col min="15887" max="15887" width="11.28515625" customWidth="1"/>
    <col min="15888" max="15888" width="13.28515625" customWidth="1"/>
    <col min="15889" max="15889" width="3.28515625" customWidth="1"/>
    <col min="15890" max="16102" width="8.85546875" customWidth="1"/>
    <col min="16129" max="16129" width="6.7109375" customWidth="1"/>
    <col min="16130" max="16130" width="32" customWidth="1"/>
    <col min="16131" max="16132" width="13.28515625" customWidth="1"/>
    <col min="16133" max="16133" width="16.140625" customWidth="1"/>
    <col min="16134" max="16135" width="15.140625" customWidth="1"/>
    <col min="16136" max="16138" width="13.28515625" customWidth="1"/>
    <col min="16139" max="16139" width="4.7109375" customWidth="1"/>
    <col min="16140" max="16140" width="13.28515625" customWidth="1"/>
    <col min="16141" max="16141" width="4.28515625" customWidth="1"/>
    <col min="16142" max="16142" width="13.28515625" customWidth="1"/>
    <col min="16143" max="16143" width="11.28515625" customWidth="1"/>
    <col min="16144" max="16144" width="13.28515625" customWidth="1"/>
    <col min="16145" max="16145" width="3.28515625" customWidth="1"/>
    <col min="16146" max="16358" width="8.85546875" customWidth="1"/>
  </cols>
  <sheetData>
    <row r="1" spans="1:18" x14ac:dyDescent="0.25">
      <c r="A1" s="355" t="s">
        <v>417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8" ht="36" customHeight="1" x14ac:dyDescent="0.25">
      <c r="A2" s="354" t="s">
        <v>410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176"/>
    </row>
    <row r="3" spans="1:18" ht="36" x14ac:dyDescent="0.3">
      <c r="A3" s="235" t="s">
        <v>13</v>
      </c>
      <c r="B3" s="235"/>
      <c r="C3" s="235"/>
      <c r="D3" s="235"/>
      <c r="E3" s="236" t="s">
        <v>248</v>
      </c>
      <c r="F3" s="135" t="s">
        <v>249</v>
      </c>
      <c r="G3" s="135" t="s">
        <v>249</v>
      </c>
      <c r="H3" s="135"/>
      <c r="I3" s="135"/>
      <c r="J3" s="235"/>
      <c r="K3" s="237"/>
      <c r="L3" s="238"/>
      <c r="M3" s="152"/>
      <c r="N3" s="239"/>
      <c r="O3" s="239"/>
      <c r="P3" s="239"/>
    </row>
    <row r="4" spans="1:18" ht="75" customHeight="1" x14ac:dyDescent="0.25">
      <c r="A4" s="136" t="s">
        <v>14</v>
      </c>
      <c r="B4" s="137" t="s">
        <v>15</v>
      </c>
      <c r="C4" s="137" t="s">
        <v>250</v>
      </c>
      <c r="D4" s="137" t="s">
        <v>251</v>
      </c>
      <c r="E4" s="137" t="s">
        <v>252</v>
      </c>
      <c r="F4" s="137" t="s">
        <v>253</v>
      </c>
      <c r="G4" s="137" t="s">
        <v>253</v>
      </c>
      <c r="H4" s="49" t="s">
        <v>254</v>
      </c>
      <c r="I4" s="137" t="s">
        <v>255</v>
      </c>
      <c r="J4" s="137" t="s">
        <v>256</v>
      </c>
      <c r="K4" s="240"/>
      <c r="L4" s="138" t="s">
        <v>257</v>
      </c>
      <c r="M4" s="241"/>
      <c r="N4" s="242" t="s">
        <v>106</v>
      </c>
      <c r="O4" s="242" t="s">
        <v>411</v>
      </c>
      <c r="P4" s="242" t="s">
        <v>107</v>
      </c>
    </row>
    <row r="5" spans="1:18" s="139" customFormat="1" ht="21.6" customHeight="1" x14ac:dyDescent="0.2">
      <c r="A5" s="243" t="s">
        <v>16</v>
      </c>
      <c r="B5" s="244" t="s">
        <v>17</v>
      </c>
      <c r="C5" s="245">
        <v>0</v>
      </c>
      <c r="D5" s="245">
        <v>0</v>
      </c>
      <c r="E5" s="245">
        <v>2485646.7999999998</v>
      </c>
      <c r="F5" s="245">
        <v>0</v>
      </c>
      <c r="G5" s="245">
        <v>2485056.7999999998</v>
      </c>
      <c r="H5" s="246">
        <v>0</v>
      </c>
      <c r="I5" s="245">
        <v>590</v>
      </c>
      <c r="J5" s="245">
        <v>590</v>
      </c>
      <c r="K5" s="247"/>
      <c r="L5" s="248">
        <v>590</v>
      </c>
      <c r="M5" s="249"/>
      <c r="N5" s="250">
        <v>590</v>
      </c>
      <c r="O5" s="250"/>
      <c r="P5" s="250">
        <v>590</v>
      </c>
    </row>
    <row r="6" spans="1:18" s="141" customFormat="1" ht="19.899999999999999" customHeight="1" x14ac:dyDescent="0.2">
      <c r="A6" s="243" t="s">
        <v>18</v>
      </c>
      <c r="B6" s="244" t="s">
        <v>258</v>
      </c>
      <c r="C6" s="245">
        <v>81692.700000000303</v>
      </c>
      <c r="D6" s="245">
        <v>81692.700000000303</v>
      </c>
      <c r="E6" s="245">
        <v>5136347.21</v>
      </c>
      <c r="F6" s="245">
        <v>81692.7</v>
      </c>
      <c r="G6" s="245">
        <v>5168723.22</v>
      </c>
      <c r="H6" s="246">
        <v>3.0559021979570389E-10</v>
      </c>
      <c r="I6" s="245">
        <v>-32376.009999999776</v>
      </c>
      <c r="J6" s="245">
        <v>-32376.009999999471</v>
      </c>
      <c r="K6" s="247"/>
      <c r="L6" s="248">
        <v>-32376.009999999776</v>
      </c>
      <c r="M6" s="247"/>
      <c r="N6" s="250">
        <v>0</v>
      </c>
      <c r="O6" s="250">
        <v>-32376.01</v>
      </c>
      <c r="P6" s="250">
        <v>-32376.01</v>
      </c>
    </row>
    <row r="7" spans="1:18" s="139" customFormat="1" ht="19.899999999999999" customHeight="1" x14ac:dyDescent="0.2">
      <c r="A7" s="243" t="s">
        <v>19</v>
      </c>
      <c r="B7" s="244" t="s">
        <v>20</v>
      </c>
      <c r="C7" s="245">
        <v>19552.86</v>
      </c>
      <c r="D7" s="245">
        <v>19552.86</v>
      </c>
      <c r="E7" s="245">
        <v>2955223.87</v>
      </c>
      <c r="F7" s="245">
        <v>19552.86</v>
      </c>
      <c r="G7" s="245">
        <v>3003249.69</v>
      </c>
      <c r="H7" s="246">
        <v>0</v>
      </c>
      <c r="I7" s="245">
        <v>-48025.819999999832</v>
      </c>
      <c r="J7" s="251">
        <v>-48025.819999999832</v>
      </c>
      <c r="K7" s="247"/>
      <c r="L7" s="248">
        <v>-48025.819999999832</v>
      </c>
      <c r="M7" s="249"/>
      <c r="N7" s="250">
        <v>0</v>
      </c>
      <c r="O7" s="250">
        <v>-48025.82</v>
      </c>
      <c r="P7" s="250">
        <v>-48025.82</v>
      </c>
    </row>
    <row r="8" spans="1:18" s="139" customFormat="1" ht="16.899999999999999" hidden="1" customHeight="1" x14ac:dyDescent="0.2">
      <c r="A8" s="252" t="s">
        <v>10</v>
      </c>
      <c r="B8" s="253" t="s">
        <v>21</v>
      </c>
      <c r="C8" s="254">
        <v>10859.02999999997</v>
      </c>
      <c r="D8" s="254">
        <v>10859.02999999997</v>
      </c>
      <c r="E8" s="254">
        <v>464891.25</v>
      </c>
      <c r="F8" s="254">
        <v>10623.16</v>
      </c>
      <c r="G8" s="254">
        <v>407012.65</v>
      </c>
      <c r="H8" s="255">
        <v>235.86999999996988</v>
      </c>
      <c r="I8" s="254">
        <v>57878.599999999977</v>
      </c>
      <c r="J8" s="254">
        <v>58114.469999999943</v>
      </c>
      <c r="K8" s="256"/>
      <c r="L8" s="248">
        <v>58114.469999999972</v>
      </c>
      <c r="M8" s="256"/>
      <c r="N8" s="257">
        <v>58114.469999999943</v>
      </c>
      <c r="O8" s="258"/>
      <c r="P8" s="257">
        <v>0</v>
      </c>
    </row>
    <row r="9" spans="1:18" s="139" customFormat="1" ht="19.149999999999999" customHeight="1" x14ac:dyDescent="0.2">
      <c r="A9" s="243" t="s">
        <v>22</v>
      </c>
      <c r="B9" s="244" t="s">
        <v>23</v>
      </c>
      <c r="C9" s="246">
        <v>0</v>
      </c>
      <c r="D9" s="245">
        <v>0</v>
      </c>
      <c r="E9" s="245">
        <v>1459587.52</v>
      </c>
      <c r="F9" s="245">
        <v>0</v>
      </c>
      <c r="G9" s="245">
        <v>1366367.44</v>
      </c>
      <c r="H9" s="246">
        <v>0</v>
      </c>
      <c r="I9" s="245">
        <v>93220.080000000075</v>
      </c>
      <c r="J9" s="251">
        <v>93220.080000000075</v>
      </c>
      <c r="K9" s="247"/>
      <c r="L9" s="248">
        <v>93220.080000000075</v>
      </c>
      <c r="M9" s="259"/>
      <c r="N9" s="250">
        <v>0</v>
      </c>
      <c r="O9" s="250">
        <v>0</v>
      </c>
      <c r="P9" s="250">
        <v>0</v>
      </c>
      <c r="R9" s="140">
        <v>93220.08</v>
      </c>
    </row>
    <row r="10" spans="1:18" s="139" customFormat="1" ht="19.149999999999999" customHeight="1" x14ac:dyDescent="0.2">
      <c r="A10" s="243" t="s">
        <v>24</v>
      </c>
      <c r="B10" s="244" t="s">
        <v>25</v>
      </c>
      <c r="C10" s="246">
        <v>0</v>
      </c>
      <c r="D10" s="245">
        <v>0</v>
      </c>
      <c r="E10" s="245">
        <v>644584.14</v>
      </c>
      <c r="F10" s="245">
        <v>0</v>
      </c>
      <c r="G10" s="245">
        <v>602331.28</v>
      </c>
      <c r="H10" s="246">
        <v>0</v>
      </c>
      <c r="I10" s="245">
        <v>42252.859999999986</v>
      </c>
      <c r="J10" s="245">
        <v>42252.859999999986</v>
      </c>
      <c r="K10" s="247"/>
      <c r="L10" s="248">
        <v>42252.859999999986</v>
      </c>
      <c r="M10" s="249"/>
      <c r="N10" s="250">
        <v>42252.859999999986</v>
      </c>
      <c r="O10" s="250"/>
      <c r="P10" s="250">
        <v>42252.859999999986</v>
      </c>
    </row>
    <row r="11" spans="1:18" s="139" customFormat="1" ht="19.149999999999999" customHeight="1" x14ac:dyDescent="0.2">
      <c r="A11" s="243" t="s">
        <v>26</v>
      </c>
      <c r="B11" s="244" t="s">
        <v>27</v>
      </c>
      <c r="C11" s="245">
        <v>400876.4700000005</v>
      </c>
      <c r="D11" s="245">
        <v>400876.47000000003</v>
      </c>
      <c r="E11" s="245">
        <v>3948822.41</v>
      </c>
      <c r="F11" s="245">
        <v>400876.47</v>
      </c>
      <c r="G11" s="245">
        <v>3900321.96</v>
      </c>
      <c r="H11" s="246">
        <v>0</v>
      </c>
      <c r="I11" s="245">
        <v>48500.450000000186</v>
      </c>
      <c r="J11" s="245">
        <v>48500.450000000186</v>
      </c>
      <c r="K11" s="247"/>
      <c r="L11" s="248">
        <v>48500.450000001118</v>
      </c>
      <c r="M11" s="249"/>
      <c r="N11" s="250">
        <v>48500.450000000186</v>
      </c>
      <c r="O11" s="250"/>
      <c r="P11" s="250">
        <v>48500.450000000186</v>
      </c>
    </row>
    <row r="12" spans="1:18" s="139" customFormat="1" ht="19.149999999999999" customHeight="1" x14ac:dyDescent="0.2">
      <c r="A12" s="243" t="s">
        <v>28</v>
      </c>
      <c r="B12" s="244" t="s">
        <v>29</v>
      </c>
      <c r="C12" s="246">
        <v>0</v>
      </c>
      <c r="D12" s="245">
        <v>-5.8207660913467407E-11</v>
      </c>
      <c r="E12" s="245">
        <v>3686100.19</v>
      </c>
      <c r="F12" s="245">
        <v>0</v>
      </c>
      <c r="G12" s="245">
        <v>3672100.54</v>
      </c>
      <c r="H12" s="246">
        <v>-5.8207660913467407E-11</v>
      </c>
      <c r="I12" s="245">
        <v>13999.649999999907</v>
      </c>
      <c r="J12" s="245">
        <v>13999.649999999849</v>
      </c>
      <c r="K12" s="247"/>
      <c r="L12" s="248">
        <v>13999.649999999907</v>
      </c>
      <c r="M12" s="249"/>
      <c r="N12" s="250">
        <v>13999.649999999849</v>
      </c>
      <c r="O12" s="250"/>
      <c r="P12" s="250">
        <v>13999.649999999849</v>
      </c>
    </row>
    <row r="13" spans="1:18" s="139" customFormat="1" ht="19.149999999999999" customHeight="1" x14ac:dyDescent="0.2">
      <c r="A13" s="243" t="s">
        <v>30</v>
      </c>
      <c r="B13" s="244" t="s">
        <v>31</v>
      </c>
      <c r="C13" s="246">
        <v>0</v>
      </c>
      <c r="D13" s="245">
        <v>7.2031980380415916E-10</v>
      </c>
      <c r="E13" s="245">
        <v>2515549.7200000002</v>
      </c>
      <c r="F13" s="245">
        <v>0</v>
      </c>
      <c r="G13" s="245">
        <v>2568802.35</v>
      </c>
      <c r="H13" s="246">
        <v>7.2031980380415916E-10</v>
      </c>
      <c r="I13" s="245">
        <v>-53252.629999999888</v>
      </c>
      <c r="J13" s="251">
        <v>-53252.629999999168</v>
      </c>
      <c r="K13" s="247"/>
      <c r="L13" s="248">
        <v>-53252.629999999888</v>
      </c>
      <c r="M13" s="249"/>
      <c r="N13" s="250">
        <v>0</v>
      </c>
      <c r="O13" s="250">
        <v>-53252.63</v>
      </c>
      <c r="P13" s="250">
        <v>-53252.63</v>
      </c>
    </row>
    <row r="14" spans="1:18" s="139" customFormat="1" ht="19.149999999999999" customHeight="1" x14ac:dyDescent="0.2">
      <c r="A14" s="243" t="s">
        <v>32</v>
      </c>
      <c r="B14" s="244" t="s">
        <v>33</v>
      </c>
      <c r="C14" s="245">
        <v>4305.9699999998884</v>
      </c>
      <c r="D14" s="245">
        <v>4305.9699999998884</v>
      </c>
      <c r="E14" s="245">
        <v>660375.02</v>
      </c>
      <c r="F14" s="245">
        <v>4305.97</v>
      </c>
      <c r="G14" s="245">
        <v>640929.32999999996</v>
      </c>
      <c r="H14" s="246">
        <v>-1.1186784831807017E-10</v>
      </c>
      <c r="I14" s="245">
        <v>19445.690000000061</v>
      </c>
      <c r="J14" s="245">
        <v>19445.689999999948</v>
      </c>
      <c r="K14" s="247"/>
      <c r="L14" s="248">
        <v>19445.689999999944</v>
      </c>
      <c r="M14" s="259"/>
      <c r="N14" s="250">
        <v>19445.689999999948</v>
      </c>
      <c r="O14" s="250"/>
      <c r="P14" s="250">
        <v>19445.689999999948</v>
      </c>
    </row>
    <row r="15" spans="1:18" s="139" customFormat="1" ht="19.149999999999999" customHeight="1" x14ac:dyDescent="0.2">
      <c r="A15" s="243" t="s">
        <v>34</v>
      </c>
      <c r="B15" s="244" t="s">
        <v>259</v>
      </c>
      <c r="C15" s="245">
        <v>2953.409999999993</v>
      </c>
      <c r="D15" s="245">
        <v>2953.409999999993</v>
      </c>
      <c r="E15" s="245">
        <v>298463.34000000003</v>
      </c>
      <c r="F15" s="245">
        <v>2953.41</v>
      </c>
      <c r="G15" s="245">
        <v>294002.21000000002</v>
      </c>
      <c r="H15" s="246">
        <v>-6.8212102632969618E-12</v>
      </c>
      <c r="I15" s="245">
        <v>4461.1300000000047</v>
      </c>
      <c r="J15" s="245">
        <v>4461.1299999999974</v>
      </c>
      <c r="K15" s="247"/>
      <c r="L15" s="248">
        <v>4461.1300000000047</v>
      </c>
      <c r="M15" s="249"/>
      <c r="N15" s="250">
        <v>4461.1299999999974</v>
      </c>
      <c r="O15" s="250"/>
      <c r="P15" s="250">
        <v>4461.1299999999974</v>
      </c>
    </row>
    <row r="16" spans="1:18" s="139" customFormat="1" ht="24" customHeight="1" x14ac:dyDescent="0.2">
      <c r="A16" s="243" t="s">
        <v>35</v>
      </c>
      <c r="B16" s="244" t="s">
        <v>36</v>
      </c>
      <c r="C16" s="246">
        <v>0</v>
      </c>
      <c r="D16" s="245">
        <v>0</v>
      </c>
      <c r="E16" s="245">
        <v>667383.82999999996</v>
      </c>
      <c r="F16" s="245">
        <v>0</v>
      </c>
      <c r="G16" s="245">
        <v>680718.53</v>
      </c>
      <c r="H16" s="246">
        <v>0</v>
      </c>
      <c r="I16" s="245">
        <v>-13334.70000000007</v>
      </c>
      <c r="J16" s="245">
        <v>-13334.70000000007</v>
      </c>
      <c r="K16" s="247"/>
      <c r="L16" s="248">
        <v>-13334.70000000007</v>
      </c>
      <c r="M16" s="249"/>
      <c r="N16" s="250">
        <v>0</v>
      </c>
      <c r="O16" s="250">
        <v>-13334.7</v>
      </c>
      <c r="P16" s="250">
        <v>-13334.7</v>
      </c>
    </row>
    <row r="17" spans="1:16" s="139" customFormat="1" ht="19.149999999999999" customHeight="1" x14ac:dyDescent="0.2">
      <c r="A17" s="243" t="s">
        <v>37</v>
      </c>
      <c r="B17" s="244" t="s">
        <v>7</v>
      </c>
      <c r="C17" s="245">
        <v>49544.1</v>
      </c>
      <c r="D17" s="245">
        <v>49544.100000000064</v>
      </c>
      <c r="E17" s="245">
        <v>1070735.29</v>
      </c>
      <c r="F17" s="245">
        <v>49544.1</v>
      </c>
      <c r="G17" s="245">
        <v>970278.29</v>
      </c>
      <c r="H17" s="246">
        <v>6.5483618527650833E-11</v>
      </c>
      <c r="I17" s="245">
        <v>100457</v>
      </c>
      <c r="J17" s="245">
        <v>100457.00000000006</v>
      </c>
      <c r="K17" s="247"/>
      <c r="L17" s="248">
        <v>100457</v>
      </c>
      <c r="M17" s="249"/>
      <c r="N17" s="250">
        <v>100457.00000000006</v>
      </c>
      <c r="O17" s="250"/>
      <c r="P17" s="250">
        <v>100457.00000000006</v>
      </c>
    </row>
    <row r="18" spans="1:16" s="139" customFormat="1" ht="19.149999999999999" hidden="1" customHeight="1" x14ac:dyDescent="0.2">
      <c r="A18" s="252" t="s">
        <v>38</v>
      </c>
      <c r="B18" s="253" t="s">
        <v>260</v>
      </c>
      <c r="C18" s="254">
        <v>0</v>
      </c>
      <c r="D18" s="254">
        <v>0</v>
      </c>
      <c r="E18" s="254">
        <v>182560</v>
      </c>
      <c r="F18" s="254">
        <v>0</v>
      </c>
      <c r="G18" s="254">
        <v>160755.5</v>
      </c>
      <c r="H18" s="255">
        <v>0</v>
      </c>
      <c r="I18" s="254">
        <v>21804.5</v>
      </c>
      <c r="J18" s="254">
        <v>21804.5</v>
      </c>
      <c r="K18" s="260" t="s">
        <v>261</v>
      </c>
      <c r="L18" s="248">
        <v>21804.5</v>
      </c>
      <c r="M18" s="261"/>
      <c r="N18" s="257">
        <v>21804.5</v>
      </c>
      <c r="O18" s="257"/>
      <c r="P18" s="257">
        <v>0</v>
      </c>
    </row>
    <row r="19" spans="1:16" s="139" customFormat="1" ht="28.9" hidden="1" customHeight="1" x14ac:dyDescent="0.2">
      <c r="A19" s="252" t="s">
        <v>39</v>
      </c>
      <c r="B19" s="253" t="s">
        <v>262</v>
      </c>
      <c r="C19" s="254">
        <v>125179.95999999995</v>
      </c>
      <c r="D19" s="254">
        <v>125179.95999999995</v>
      </c>
      <c r="E19" s="254">
        <v>259775.5</v>
      </c>
      <c r="F19" s="254">
        <v>124770.8</v>
      </c>
      <c r="G19" s="254">
        <v>242444.6</v>
      </c>
      <c r="H19" s="255">
        <v>409.15999999994528</v>
      </c>
      <c r="I19" s="254">
        <v>17330.899999999994</v>
      </c>
      <c r="J19" s="254">
        <v>17740.059999999939</v>
      </c>
      <c r="K19" s="256"/>
      <c r="L19" s="248">
        <v>17740.059999999969</v>
      </c>
      <c r="M19" s="256"/>
      <c r="N19" s="257">
        <v>17740.059999999939</v>
      </c>
      <c r="O19" s="257"/>
      <c r="P19" s="257">
        <v>0</v>
      </c>
    </row>
    <row r="20" spans="1:16" s="139" customFormat="1" ht="19.149999999999999" hidden="1" customHeight="1" x14ac:dyDescent="0.2">
      <c r="A20" s="252" t="s">
        <v>40</v>
      </c>
      <c r="B20" s="253" t="s">
        <v>263</v>
      </c>
      <c r="C20" s="254">
        <v>7523.8999999999833</v>
      </c>
      <c r="D20" s="254">
        <v>7523.8999999999942</v>
      </c>
      <c r="E20" s="254">
        <v>268970.36</v>
      </c>
      <c r="F20" s="254">
        <v>7523.9</v>
      </c>
      <c r="G20" s="254">
        <v>258425</v>
      </c>
      <c r="H20" s="255">
        <v>0</v>
      </c>
      <c r="I20" s="254">
        <v>10545.359999999986</v>
      </c>
      <c r="J20" s="254">
        <v>10545.359999999986</v>
      </c>
      <c r="K20" s="256"/>
      <c r="L20" s="248">
        <v>10545.359999999928</v>
      </c>
      <c r="M20" s="261"/>
      <c r="N20" s="257">
        <v>10545.359999999986</v>
      </c>
      <c r="O20" s="257"/>
      <c r="P20" s="257">
        <v>0</v>
      </c>
    </row>
    <row r="21" spans="1:16" s="139" customFormat="1" ht="19.149999999999999" customHeight="1" x14ac:dyDescent="0.2">
      <c r="A21" s="243" t="s">
        <v>41</v>
      </c>
      <c r="B21" s="244" t="s">
        <v>42</v>
      </c>
      <c r="C21" s="245">
        <v>13386.100000000168</v>
      </c>
      <c r="D21" s="245">
        <v>13386.100000000168</v>
      </c>
      <c r="E21" s="245">
        <v>1734908.73</v>
      </c>
      <c r="F21" s="245">
        <v>13386.1</v>
      </c>
      <c r="G21" s="245">
        <v>1699955.86</v>
      </c>
      <c r="H21" s="246">
        <v>1.673470251262188E-10</v>
      </c>
      <c r="I21" s="245">
        <v>34952.869999999879</v>
      </c>
      <c r="J21" s="245">
        <v>34952.870000000046</v>
      </c>
      <c r="K21" s="247"/>
      <c r="L21" s="248">
        <v>34952.869999999879</v>
      </c>
      <c r="M21" s="249"/>
      <c r="N21" s="250">
        <v>34952.870000000046</v>
      </c>
      <c r="O21" s="250"/>
      <c r="P21" s="250">
        <v>34952.870000000046</v>
      </c>
    </row>
    <row r="22" spans="1:16" s="139" customFormat="1" ht="19.149999999999999" customHeight="1" x14ac:dyDescent="0.2">
      <c r="A22" s="243" t="s">
        <v>43</v>
      </c>
      <c r="B22" s="244" t="s">
        <v>264</v>
      </c>
      <c r="C22" s="245">
        <v>261707.97000000009</v>
      </c>
      <c r="D22" s="245">
        <v>261707.96999999997</v>
      </c>
      <c r="E22" s="245">
        <v>1772458.59</v>
      </c>
      <c r="F22" s="245">
        <v>259061.97</v>
      </c>
      <c r="G22" s="245">
        <v>1109351.1000000001</v>
      </c>
      <c r="H22" s="246">
        <v>2645.9999999999709</v>
      </c>
      <c r="I22" s="245">
        <v>663107.49</v>
      </c>
      <c r="J22" s="245">
        <v>665753.49</v>
      </c>
      <c r="K22" s="247"/>
      <c r="L22" s="248">
        <v>665753.49</v>
      </c>
      <c r="M22" s="249"/>
      <c r="N22" s="250">
        <v>665753.49</v>
      </c>
      <c r="O22" s="250"/>
      <c r="P22" s="250">
        <v>665753.49</v>
      </c>
    </row>
    <row r="23" spans="1:16" s="139" customFormat="1" ht="19.149999999999999" customHeight="1" x14ac:dyDescent="0.2">
      <c r="A23" s="243" t="s">
        <v>108</v>
      </c>
      <c r="B23" s="244" t="s">
        <v>265</v>
      </c>
      <c r="C23" s="245">
        <v>0</v>
      </c>
      <c r="D23" s="245">
        <v>0</v>
      </c>
      <c r="E23" s="245">
        <v>59464.7</v>
      </c>
      <c r="F23" s="245">
        <v>0</v>
      </c>
      <c r="G23" s="245">
        <v>59464.7</v>
      </c>
      <c r="H23" s="246">
        <v>0</v>
      </c>
      <c r="I23" s="245">
        <v>0</v>
      </c>
      <c r="J23" s="245">
        <v>0</v>
      </c>
      <c r="K23" s="247"/>
      <c r="L23" s="248">
        <v>0</v>
      </c>
      <c r="M23" s="249"/>
      <c r="N23" s="250">
        <v>0</v>
      </c>
      <c r="O23" s="250"/>
      <c r="P23" s="250">
        <v>0</v>
      </c>
    </row>
    <row r="24" spans="1:16" s="139" customFormat="1" ht="19.149999999999999" customHeight="1" x14ac:dyDescent="0.2">
      <c r="A24" s="243" t="s">
        <v>266</v>
      </c>
      <c r="B24" s="244" t="s">
        <v>267</v>
      </c>
      <c r="C24" s="245">
        <v>0</v>
      </c>
      <c r="D24" s="245">
        <v>0</v>
      </c>
      <c r="E24" s="245">
        <v>610848</v>
      </c>
      <c r="F24" s="245">
        <v>0</v>
      </c>
      <c r="G24" s="245">
        <v>540418.55000000005</v>
      </c>
      <c r="H24" s="246">
        <v>0</v>
      </c>
      <c r="I24" s="245">
        <v>70429.449999999953</v>
      </c>
      <c r="J24" s="245">
        <v>70429.449999999953</v>
      </c>
      <c r="K24" s="247"/>
      <c r="L24" s="248">
        <v>70429.449999999953</v>
      </c>
      <c r="M24" s="249"/>
      <c r="N24" s="250">
        <v>70429.449999999953</v>
      </c>
      <c r="O24" s="250"/>
      <c r="P24" s="250">
        <v>70429.449999999953</v>
      </c>
    </row>
    <row r="25" spans="1:16" s="139" customFormat="1" ht="16.5" x14ac:dyDescent="0.3">
      <c r="A25" s="262" t="s">
        <v>44</v>
      </c>
      <c r="B25" s="263"/>
      <c r="C25" s="264">
        <v>977582.4700000009</v>
      </c>
      <c r="D25" s="264">
        <v>977582.47000000102</v>
      </c>
      <c r="E25" s="265">
        <v>30882696.469999995</v>
      </c>
      <c r="F25" s="265">
        <v>974291.44</v>
      </c>
      <c r="G25" s="265">
        <v>29830709.600000001</v>
      </c>
      <c r="H25" s="266">
        <v>3291.0300000009679</v>
      </c>
      <c r="I25" s="265">
        <v>1051986.8700000006</v>
      </c>
      <c r="J25" s="264">
        <v>1055277.9000000015</v>
      </c>
      <c r="K25" s="247"/>
      <c r="L25" s="267">
        <v>1055277.9000000011</v>
      </c>
      <c r="M25" s="249"/>
      <c r="N25" s="268">
        <v>1000842.5900000001</v>
      </c>
      <c r="O25" s="268">
        <v>-146989.16</v>
      </c>
      <c r="P25" s="268">
        <v>853853.43</v>
      </c>
    </row>
    <row r="26" spans="1:16" s="141" customFormat="1" ht="16.5" x14ac:dyDescent="0.3">
      <c r="A26" s="142"/>
      <c r="B26" s="143"/>
      <c r="C26" s="144" t="e">
        <f>C25-#REF!</f>
        <v>#REF!</v>
      </c>
      <c r="D26" s="32"/>
      <c r="E26" s="145"/>
      <c r="F26" s="32"/>
      <c r="G26" s="32"/>
      <c r="H26" s="32"/>
      <c r="I26" s="32"/>
      <c r="J26" s="145">
        <f>J25-L25</f>
        <v>0</v>
      </c>
      <c r="K26" s="24"/>
      <c r="L26" s="146" t="s">
        <v>268</v>
      </c>
      <c r="M26" s="24"/>
      <c r="N26" s="147"/>
      <c r="O26" s="147"/>
      <c r="P26" s="147"/>
    </row>
    <row r="27" spans="1:16" ht="12" hidden="1" customHeight="1" x14ac:dyDescent="0.25">
      <c r="A27" s="17" t="s">
        <v>269</v>
      </c>
      <c r="B27" s="17"/>
      <c r="C27" s="148"/>
      <c r="D27" s="56" t="s">
        <v>270</v>
      </c>
      <c r="E27" s="149"/>
      <c r="F27" s="17"/>
      <c r="G27" s="17"/>
      <c r="H27" s="17"/>
      <c r="I27" s="17"/>
      <c r="J27" s="40"/>
      <c r="L27" s="150"/>
    </row>
    <row r="28" spans="1:16" hidden="1" x14ac:dyDescent="0.25">
      <c r="D28" s="152"/>
      <c r="E28" s="56"/>
      <c r="N28" s="154">
        <f>N8+N18+N19+N20</f>
        <v>108204.38999999987</v>
      </c>
    </row>
    <row r="29" spans="1:16" ht="12" hidden="1" customHeight="1" x14ac:dyDescent="0.25">
      <c r="A29" s="17" t="s">
        <v>271</v>
      </c>
      <c r="B29" s="17"/>
      <c r="C29" s="148"/>
      <c r="D29" s="56" t="s">
        <v>272</v>
      </c>
      <c r="E29" s="149"/>
      <c r="F29" s="17"/>
      <c r="G29" s="17"/>
      <c r="H29" s="17"/>
      <c r="I29" s="17"/>
      <c r="J29" s="40"/>
      <c r="L29" s="150"/>
    </row>
    <row r="30" spans="1:16" x14ac:dyDescent="0.25">
      <c r="D30" s="152"/>
      <c r="E30" s="56"/>
    </row>
    <row r="31" spans="1:16" hidden="1" x14ac:dyDescent="0.25">
      <c r="A31" s="15" t="s">
        <v>273</v>
      </c>
      <c r="D31" s="149" t="s">
        <v>274</v>
      </c>
      <c r="E31" s="148"/>
    </row>
    <row r="32" spans="1:16" x14ac:dyDescent="0.25">
      <c r="D32" s="152"/>
      <c r="E32" s="56"/>
    </row>
  </sheetData>
  <mergeCells count="2">
    <mergeCell ref="A2:P2"/>
    <mergeCell ref="A1:P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4"/>
  <sheetViews>
    <sheetView topLeftCell="A3" workbookViewId="0">
      <selection activeCell="A142" sqref="A142"/>
    </sheetView>
  </sheetViews>
  <sheetFormatPr defaultRowHeight="15" x14ac:dyDescent="0.2"/>
  <cols>
    <col min="1" max="1" width="12.7109375" style="11" customWidth="1"/>
    <col min="2" max="2" width="85" style="8" customWidth="1"/>
    <col min="3" max="3" width="4.5703125" style="2" customWidth="1"/>
    <col min="4" max="203" width="8.85546875" style="2"/>
    <col min="204" max="204" width="11.28515625" style="2" customWidth="1"/>
    <col min="205" max="205" width="87.85546875" style="2" customWidth="1"/>
    <col min="206" max="206" width="12" style="2" customWidth="1"/>
    <col min="207" max="207" width="9.42578125" style="2" customWidth="1"/>
    <col min="208" max="208" width="6" style="2" customWidth="1"/>
    <col min="209" max="209" width="8.85546875" style="2"/>
    <col min="210" max="210" width="33" style="2" customWidth="1"/>
    <col min="211" max="459" width="8.85546875" style="2"/>
    <col min="460" max="460" width="11.28515625" style="2" customWidth="1"/>
    <col min="461" max="461" width="87.85546875" style="2" customWidth="1"/>
    <col min="462" max="462" width="12" style="2" customWidth="1"/>
    <col min="463" max="463" width="9.42578125" style="2" customWidth="1"/>
    <col min="464" max="464" width="6" style="2" customWidth="1"/>
    <col min="465" max="465" width="8.85546875" style="2"/>
    <col min="466" max="466" width="33" style="2" customWidth="1"/>
    <col min="467" max="715" width="8.85546875" style="2"/>
    <col min="716" max="716" width="11.28515625" style="2" customWidth="1"/>
    <col min="717" max="717" width="87.85546875" style="2" customWidth="1"/>
    <col min="718" max="718" width="12" style="2" customWidth="1"/>
    <col min="719" max="719" width="9.42578125" style="2" customWidth="1"/>
    <col min="720" max="720" width="6" style="2" customWidth="1"/>
    <col min="721" max="721" width="8.85546875" style="2"/>
    <col min="722" max="722" width="33" style="2" customWidth="1"/>
    <col min="723" max="971" width="8.85546875" style="2"/>
    <col min="972" max="972" width="11.28515625" style="2" customWidth="1"/>
    <col min="973" max="973" width="87.85546875" style="2" customWidth="1"/>
    <col min="974" max="974" width="12" style="2" customWidth="1"/>
    <col min="975" max="975" width="9.42578125" style="2" customWidth="1"/>
    <col min="976" max="976" width="6" style="2" customWidth="1"/>
    <col min="977" max="977" width="8.85546875" style="2"/>
    <col min="978" max="978" width="33" style="2" customWidth="1"/>
    <col min="979" max="1227" width="8.85546875" style="2"/>
    <col min="1228" max="1228" width="11.28515625" style="2" customWidth="1"/>
    <col min="1229" max="1229" width="87.85546875" style="2" customWidth="1"/>
    <col min="1230" max="1230" width="12" style="2" customWidth="1"/>
    <col min="1231" max="1231" width="9.42578125" style="2" customWidth="1"/>
    <col min="1232" max="1232" width="6" style="2" customWidth="1"/>
    <col min="1233" max="1233" width="8.85546875" style="2"/>
    <col min="1234" max="1234" width="33" style="2" customWidth="1"/>
    <col min="1235" max="1483" width="8.85546875" style="2"/>
    <col min="1484" max="1484" width="11.28515625" style="2" customWidth="1"/>
    <col min="1485" max="1485" width="87.85546875" style="2" customWidth="1"/>
    <col min="1486" max="1486" width="12" style="2" customWidth="1"/>
    <col min="1487" max="1487" width="9.42578125" style="2" customWidth="1"/>
    <col min="1488" max="1488" width="6" style="2" customWidth="1"/>
    <col min="1489" max="1489" width="8.85546875" style="2"/>
    <col min="1490" max="1490" width="33" style="2" customWidth="1"/>
    <col min="1491" max="1739" width="8.85546875" style="2"/>
    <col min="1740" max="1740" width="11.28515625" style="2" customWidth="1"/>
    <col min="1741" max="1741" width="87.85546875" style="2" customWidth="1"/>
    <col min="1742" max="1742" width="12" style="2" customWidth="1"/>
    <col min="1743" max="1743" width="9.42578125" style="2" customWidth="1"/>
    <col min="1744" max="1744" width="6" style="2" customWidth="1"/>
    <col min="1745" max="1745" width="8.85546875" style="2"/>
    <col min="1746" max="1746" width="33" style="2" customWidth="1"/>
    <col min="1747" max="1995" width="8.85546875" style="2"/>
    <col min="1996" max="1996" width="11.28515625" style="2" customWidth="1"/>
    <col min="1997" max="1997" width="87.85546875" style="2" customWidth="1"/>
    <col min="1998" max="1998" width="12" style="2" customWidth="1"/>
    <col min="1999" max="1999" width="9.42578125" style="2" customWidth="1"/>
    <col min="2000" max="2000" width="6" style="2" customWidth="1"/>
    <col min="2001" max="2001" width="8.85546875" style="2"/>
    <col min="2002" max="2002" width="33" style="2" customWidth="1"/>
    <col min="2003" max="2251" width="8.85546875" style="2"/>
    <col min="2252" max="2252" width="11.28515625" style="2" customWidth="1"/>
    <col min="2253" max="2253" width="87.85546875" style="2" customWidth="1"/>
    <col min="2254" max="2254" width="12" style="2" customWidth="1"/>
    <col min="2255" max="2255" width="9.42578125" style="2" customWidth="1"/>
    <col min="2256" max="2256" width="6" style="2" customWidth="1"/>
    <col min="2257" max="2257" width="8.85546875" style="2"/>
    <col min="2258" max="2258" width="33" style="2" customWidth="1"/>
    <col min="2259" max="2507" width="8.85546875" style="2"/>
    <col min="2508" max="2508" width="11.28515625" style="2" customWidth="1"/>
    <col min="2509" max="2509" width="87.85546875" style="2" customWidth="1"/>
    <col min="2510" max="2510" width="12" style="2" customWidth="1"/>
    <col min="2511" max="2511" width="9.42578125" style="2" customWidth="1"/>
    <col min="2512" max="2512" width="6" style="2" customWidth="1"/>
    <col min="2513" max="2513" width="8.85546875" style="2"/>
    <col min="2514" max="2514" width="33" style="2" customWidth="1"/>
    <col min="2515" max="2763" width="8.85546875" style="2"/>
    <col min="2764" max="2764" width="11.28515625" style="2" customWidth="1"/>
    <col min="2765" max="2765" width="87.85546875" style="2" customWidth="1"/>
    <col min="2766" max="2766" width="12" style="2" customWidth="1"/>
    <col min="2767" max="2767" width="9.42578125" style="2" customWidth="1"/>
    <col min="2768" max="2768" width="6" style="2" customWidth="1"/>
    <col min="2769" max="2769" width="8.85546875" style="2"/>
    <col min="2770" max="2770" width="33" style="2" customWidth="1"/>
    <col min="2771" max="3019" width="8.85546875" style="2"/>
    <col min="3020" max="3020" width="11.28515625" style="2" customWidth="1"/>
    <col min="3021" max="3021" width="87.85546875" style="2" customWidth="1"/>
    <col min="3022" max="3022" width="12" style="2" customWidth="1"/>
    <col min="3023" max="3023" width="9.42578125" style="2" customWidth="1"/>
    <col min="3024" max="3024" width="6" style="2" customWidth="1"/>
    <col min="3025" max="3025" width="8.85546875" style="2"/>
    <col min="3026" max="3026" width="33" style="2" customWidth="1"/>
    <col min="3027" max="3275" width="8.85546875" style="2"/>
    <col min="3276" max="3276" width="11.28515625" style="2" customWidth="1"/>
    <col min="3277" max="3277" width="87.85546875" style="2" customWidth="1"/>
    <col min="3278" max="3278" width="12" style="2" customWidth="1"/>
    <col min="3279" max="3279" width="9.42578125" style="2" customWidth="1"/>
    <col min="3280" max="3280" width="6" style="2" customWidth="1"/>
    <col min="3281" max="3281" width="8.85546875" style="2"/>
    <col min="3282" max="3282" width="33" style="2" customWidth="1"/>
    <col min="3283" max="3531" width="8.85546875" style="2"/>
    <col min="3532" max="3532" width="11.28515625" style="2" customWidth="1"/>
    <col min="3533" max="3533" width="87.85546875" style="2" customWidth="1"/>
    <col min="3534" max="3534" width="12" style="2" customWidth="1"/>
    <col min="3535" max="3535" width="9.42578125" style="2" customWidth="1"/>
    <col min="3536" max="3536" width="6" style="2" customWidth="1"/>
    <col min="3537" max="3537" width="8.85546875" style="2"/>
    <col min="3538" max="3538" width="33" style="2" customWidth="1"/>
    <col min="3539" max="3787" width="8.85546875" style="2"/>
    <col min="3788" max="3788" width="11.28515625" style="2" customWidth="1"/>
    <col min="3789" max="3789" width="87.85546875" style="2" customWidth="1"/>
    <col min="3790" max="3790" width="12" style="2" customWidth="1"/>
    <col min="3791" max="3791" width="9.42578125" style="2" customWidth="1"/>
    <col min="3792" max="3792" width="6" style="2" customWidth="1"/>
    <col min="3793" max="3793" width="8.85546875" style="2"/>
    <col min="3794" max="3794" width="33" style="2" customWidth="1"/>
    <col min="3795" max="4043" width="8.85546875" style="2"/>
    <col min="4044" max="4044" width="11.28515625" style="2" customWidth="1"/>
    <col min="4045" max="4045" width="87.85546875" style="2" customWidth="1"/>
    <col min="4046" max="4046" width="12" style="2" customWidth="1"/>
    <col min="4047" max="4047" width="9.42578125" style="2" customWidth="1"/>
    <col min="4048" max="4048" width="6" style="2" customWidth="1"/>
    <col min="4049" max="4049" width="8.85546875" style="2"/>
    <col min="4050" max="4050" width="33" style="2" customWidth="1"/>
    <col min="4051" max="4299" width="8.85546875" style="2"/>
    <col min="4300" max="4300" width="11.28515625" style="2" customWidth="1"/>
    <col min="4301" max="4301" width="87.85546875" style="2" customWidth="1"/>
    <col min="4302" max="4302" width="12" style="2" customWidth="1"/>
    <col min="4303" max="4303" width="9.42578125" style="2" customWidth="1"/>
    <col min="4304" max="4304" width="6" style="2" customWidth="1"/>
    <col min="4305" max="4305" width="8.85546875" style="2"/>
    <col min="4306" max="4306" width="33" style="2" customWidth="1"/>
    <col min="4307" max="4555" width="8.85546875" style="2"/>
    <col min="4556" max="4556" width="11.28515625" style="2" customWidth="1"/>
    <col min="4557" max="4557" width="87.85546875" style="2" customWidth="1"/>
    <col min="4558" max="4558" width="12" style="2" customWidth="1"/>
    <col min="4559" max="4559" width="9.42578125" style="2" customWidth="1"/>
    <col min="4560" max="4560" width="6" style="2" customWidth="1"/>
    <col min="4561" max="4561" width="8.85546875" style="2"/>
    <col min="4562" max="4562" width="33" style="2" customWidth="1"/>
    <col min="4563" max="4811" width="8.85546875" style="2"/>
    <col min="4812" max="4812" width="11.28515625" style="2" customWidth="1"/>
    <col min="4813" max="4813" width="87.85546875" style="2" customWidth="1"/>
    <col min="4814" max="4814" width="12" style="2" customWidth="1"/>
    <col min="4815" max="4815" width="9.42578125" style="2" customWidth="1"/>
    <col min="4816" max="4816" width="6" style="2" customWidth="1"/>
    <col min="4817" max="4817" width="8.85546875" style="2"/>
    <col min="4818" max="4818" width="33" style="2" customWidth="1"/>
    <col min="4819" max="5067" width="8.85546875" style="2"/>
    <col min="5068" max="5068" width="11.28515625" style="2" customWidth="1"/>
    <col min="5069" max="5069" width="87.85546875" style="2" customWidth="1"/>
    <col min="5070" max="5070" width="12" style="2" customWidth="1"/>
    <col min="5071" max="5071" width="9.42578125" style="2" customWidth="1"/>
    <col min="5072" max="5072" width="6" style="2" customWidth="1"/>
    <col min="5073" max="5073" width="8.85546875" style="2"/>
    <col min="5074" max="5074" width="33" style="2" customWidth="1"/>
    <col min="5075" max="5323" width="8.85546875" style="2"/>
    <col min="5324" max="5324" width="11.28515625" style="2" customWidth="1"/>
    <col min="5325" max="5325" width="87.85546875" style="2" customWidth="1"/>
    <col min="5326" max="5326" width="12" style="2" customWidth="1"/>
    <col min="5327" max="5327" width="9.42578125" style="2" customWidth="1"/>
    <col min="5328" max="5328" width="6" style="2" customWidth="1"/>
    <col min="5329" max="5329" width="8.85546875" style="2"/>
    <col min="5330" max="5330" width="33" style="2" customWidth="1"/>
    <col min="5331" max="5579" width="8.85546875" style="2"/>
    <col min="5580" max="5580" width="11.28515625" style="2" customWidth="1"/>
    <col min="5581" max="5581" width="87.85546875" style="2" customWidth="1"/>
    <col min="5582" max="5582" width="12" style="2" customWidth="1"/>
    <col min="5583" max="5583" width="9.42578125" style="2" customWidth="1"/>
    <col min="5584" max="5584" width="6" style="2" customWidth="1"/>
    <col min="5585" max="5585" width="8.85546875" style="2"/>
    <col min="5586" max="5586" width="33" style="2" customWidth="1"/>
    <col min="5587" max="5835" width="8.85546875" style="2"/>
    <col min="5836" max="5836" width="11.28515625" style="2" customWidth="1"/>
    <col min="5837" max="5837" width="87.85546875" style="2" customWidth="1"/>
    <col min="5838" max="5838" width="12" style="2" customWidth="1"/>
    <col min="5839" max="5839" width="9.42578125" style="2" customWidth="1"/>
    <col min="5840" max="5840" width="6" style="2" customWidth="1"/>
    <col min="5841" max="5841" width="8.85546875" style="2"/>
    <col min="5842" max="5842" width="33" style="2" customWidth="1"/>
    <col min="5843" max="6091" width="8.85546875" style="2"/>
    <col min="6092" max="6092" width="11.28515625" style="2" customWidth="1"/>
    <col min="6093" max="6093" width="87.85546875" style="2" customWidth="1"/>
    <col min="6094" max="6094" width="12" style="2" customWidth="1"/>
    <col min="6095" max="6095" width="9.42578125" style="2" customWidth="1"/>
    <col min="6096" max="6096" width="6" style="2" customWidth="1"/>
    <col min="6097" max="6097" width="8.85546875" style="2"/>
    <col min="6098" max="6098" width="33" style="2" customWidth="1"/>
    <col min="6099" max="6347" width="8.85546875" style="2"/>
    <col min="6348" max="6348" width="11.28515625" style="2" customWidth="1"/>
    <col min="6349" max="6349" width="87.85546875" style="2" customWidth="1"/>
    <col min="6350" max="6350" width="12" style="2" customWidth="1"/>
    <col min="6351" max="6351" width="9.42578125" style="2" customWidth="1"/>
    <col min="6352" max="6352" width="6" style="2" customWidth="1"/>
    <col min="6353" max="6353" width="8.85546875" style="2"/>
    <col min="6354" max="6354" width="33" style="2" customWidth="1"/>
    <col min="6355" max="6603" width="8.85546875" style="2"/>
    <col min="6604" max="6604" width="11.28515625" style="2" customWidth="1"/>
    <col min="6605" max="6605" width="87.85546875" style="2" customWidth="1"/>
    <col min="6606" max="6606" width="12" style="2" customWidth="1"/>
    <col min="6607" max="6607" width="9.42578125" style="2" customWidth="1"/>
    <col min="6608" max="6608" width="6" style="2" customWidth="1"/>
    <col min="6609" max="6609" width="8.85546875" style="2"/>
    <col min="6610" max="6610" width="33" style="2" customWidth="1"/>
    <col min="6611" max="6859" width="8.85546875" style="2"/>
    <col min="6860" max="6860" width="11.28515625" style="2" customWidth="1"/>
    <col min="6861" max="6861" width="87.85546875" style="2" customWidth="1"/>
    <col min="6862" max="6862" width="12" style="2" customWidth="1"/>
    <col min="6863" max="6863" width="9.42578125" style="2" customWidth="1"/>
    <col min="6864" max="6864" width="6" style="2" customWidth="1"/>
    <col min="6865" max="6865" width="8.85546875" style="2"/>
    <col min="6866" max="6866" width="33" style="2" customWidth="1"/>
    <col min="6867" max="7115" width="8.85546875" style="2"/>
    <col min="7116" max="7116" width="11.28515625" style="2" customWidth="1"/>
    <col min="7117" max="7117" width="87.85546875" style="2" customWidth="1"/>
    <col min="7118" max="7118" width="12" style="2" customWidth="1"/>
    <col min="7119" max="7119" width="9.42578125" style="2" customWidth="1"/>
    <col min="7120" max="7120" width="6" style="2" customWidth="1"/>
    <col min="7121" max="7121" width="8.85546875" style="2"/>
    <col min="7122" max="7122" width="33" style="2" customWidth="1"/>
    <col min="7123" max="7371" width="8.85546875" style="2"/>
    <col min="7372" max="7372" width="11.28515625" style="2" customWidth="1"/>
    <col min="7373" max="7373" width="87.85546875" style="2" customWidth="1"/>
    <col min="7374" max="7374" width="12" style="2" customWidth="1"/>
    <col min="7375" max="7375" width="9.42578125" style="2" customWidth="1"/>
    <col min="7376" max="7376" width="6" style="2" customWidth="1"/>
    <col min="7377" max="7377" width="8.85546875" style="2"/>
    <col min="7378" max="7378" width="33" style="2" customWidth="1"/>
    <col min="7379" max="7627" width="8.85546875" style="2"/>
    <col min="7628" max="7628" width="11.28515625" style="2" customWidth="1"/>
    <col min="7629" max="7629" width="87.85546875" style="2" customWidth="1"/>
    <col min="7630" max="7630" width="12" style="2" customWidth="1"/>
    <col min="7631" max="7631" width="9.42578125" style="2" customWidth="1"/>
    <col min="7632" max="7632" width="6" style="2" customWidth="1"/>
    <col min="7633" max="7633" width="8.85546875" style="2"/>
    <col min="7634" max="7634" width="33" style="2" customWidth="1"/>
    <col min="7635" max="7883" width="8.85546875" style="2"/>
    <col min="7884" max="7884" width="11.28515625" style="2" customWidth="1"/>
    <col min="7885" max="7885" width="87.85546875" style="2" customWidth="1"/>
    <col min="7886" max="7886" width="12" style="2" customWidth="1"/>
    <col min="7887" max="7887" width="9.42578125" style="2" customWidth="1"/>
    <col min="7888" max="7888" width="6" style="2" customWidth="1"/>
    <col min="7889" max="7889" width="8.85546875" style="2"/>
    <col min="7890" max="7890" width="33" style="2" customWidth="1"/>
    <col min="7891" max="8139" width="8.85546875" style="2"/>
    <col min="8140" max="8140" width="11.28515625" style="2" customWidth="1"/>
    <col min="8141" max="8141" width="87.85546875" style="2" customWidth="1"/>
    <col min="8142" max="8142" width="12" style="2" customWidth="1"/>
    <col min="8143" max="8143" width="9.42578125" style="2" customWidth="1"/>
    <col min="8144" max="8144" width="6" style="2" customWidth="1"/>
    <col min="8145" max="8145" width="8.85546875" style="2"/>
    <col min="8146" max="8146" width="33" style="2" customWidth="1"/>
    <col min="8147" max="8395" width="8.85546875" style="2"/>
    <col min="8396" max="8396" width="11.28515625" style="2" customWidth="1"/>
    <col min="8397" max="8397" width="87.85546875" style="2" customWidth="1"/>
    <col min="8398" max="8398" width="12" style="2" customWidth="1"/>
    <col min="8399" max="8399" width="9.42578125" style="2" customWidth="1"/>
    <col min="8400" max="8400" width="6" style="2" customWidth="1"/>
    <col min="8401" max="8401" width="8.85546875" style="2"/>
    <col min="8402" max="8402" width="33" style="2" customWidth="1"/>
    <col min="8403" max="8651" width="8.85546875" style="2"/>
    <col min="8652" max="8652" width="11.28515625" style="2" customWidth="1"/>
    <col min="8653" max="8653" width="87.85546875" style="2" customWidth="1"/>
    <col min="8654" max="8654" width="12" style="2" customWidth="1"/>
    <col min="8655" max="8655" width="9.42578125" style="2" customWidth="1"/>
    <col min="8656" max="8656" width="6" style="2" customWidth="1"/>
    <col min="8657" max="8657" width="8.85546875" style="2"/>
    <col min="8658" max="8658" width="33" style="2" customWidth="1"/>
    <col min="8659" max="8907" width="8.85546875" style="2"/>
    <col min="8908" max="8908" width="11.28515625" style="2" customWidth="1"/>
    <col min="8909" max="8909" width="87.85546875" style="2" customWidth="1"/>
    <col min="8910" max="8910" width="12" style="2" customWidth="1"/>
    <col min="8911" max="8911" width="9.42578125" style="2" customWidth="1"/>
    <col min="8912" max="8912" width="6" style="2" customWidth="1"/>
    <col min="8913" max="8913" width="8.85546875" style="2"/>
    <col min="8914" max="8914" width="33" style="2" customWidth="1"/>
    <col min="8915" max="9163" width="8.85546875" style="2"/>
    <col min="9164" max="9164" width="11.28515625" style="2" customWidth="1"/>
    <col min="9165" max="9165" width="87.85546875" style="2" customWidth="1"/>
    <col min="9166" max="9166" width="12" style="2" customWidth="1"/>
    <col min="9167" max="9167" width="9.42578125" style="2" customWidth="1"/>
    <col min="9168" max="9168" width="6" style="2" customWidth="1"/>
    <col min="9169" max="9169" width="8.85546875" style="2"/>
    <col min="9170" max="9170" width="33" style="2" customWidth="1"/>
    <col min="9171" max="9419" width="8.85546875" style="2"/>
    <col min="9420" max="9420" width="11.28515625" style="2" customWidth="1"/>
    <col min="9421" max="9421" width="87.85546875" style="2" customWidth="1"/>
    <col min="9422" max="9422" width="12" style="2" customWidth="1"/>
    <col min="9423" max="9423" width="9.42578125" style="2" customWidth="1"/>
    <col min="9424" max="9424" width="6" style="2" customWidth="1"/>
    <col min="9425" max="9425" width="8.85546875" style="2"/>
    <col min="9426" max="9426" width="33" style="2" customWidth="1"/>
    <col min="9427" max="9675" width="8.85546875" style="2"/>
    <col min="9676" max="9676" width="11.28515625" style="2" customWidth="1"/>
    <col min="9677" max="9677" width="87.85546875" style="2" customWidth="1"/>
    <col min="9678" max="9678" width="12" style="2" customWidth="1"/>
    <col min="9679" max="9679" width="9.42578125" style="2" customWidth="1"/>
    <col min="9680" max="9680" width="6" style="2" customWidth="1"/>
    <col min="9681" max="9681" width="8.85546875" style="2"/>
    <col min="9682" max="9682" width="33" style="2" customWidth="1"/>
    <col min="9683" max="9931" width="8.85546875" style="2"/>
    <col min="9932" max="9932" width="11.28515625" style="2" customWidth="1"/>
    <col min="9933" max="9933" width="87.85546875" style="2" customWidth="1"/>
    <col min="9934" max="9934" width="12" style="2" customWidth="1"/>
    <col min="9935" max="9935" width="9.42578125" style="2" customWidth="1"/>
    <col min="9936" max="9936" width="6" style="2" customWidth="1"/>
    <col min="9937" max="9937" width="8.85546875" style="2"/>
    <col min="9938" max="9938" width="33" style="2" customWidth="1"/>
    <col min="9939" max="10187" width="8.85546875" style="2"/>
    <col min="10188" max="10188" width="11.28515625" style="2" customWidth="1"/>
    <col min="10189" max="10189" width="87.85546875" style="2" customWidth="1"/>
    <col min="10190" max="10190" width="12" style="2" customWidth="1"/>
    <col min="10191" max="10191" width="9.42578125" style="2" customWidth="1"/>
    <col min="10192" max="10192" width="6" style="2" customWidth="1"/>
    <col min="10193" max="10193" width="8.85546875" style="2"/>
    <col min="10194" max="10194" width="33" style="2" customWidth="1"/>
    <col min="10195" max="10443" width="8.85546875" style="2"/>
    <col min="10444" max="10444" width="11.28515625" style="2" customWidth="1"/>
    <col min="10445" max="10445" width="87.85546875" style="2" customWidth="1"/>
    <col min="10446" max="10446" width="12" style="2" customWidth="1"/>
    <col min="10447" max="10447" width="9.42578125" style="2" customWidth="1"/>
    <col min="10448" max="10448" width="6" style="2" customWidth="1"/>
    <col min="10449" max="10449" width="8.85546875" style="2"/>
    <col min="10450" max="10450" width="33" style="2" customWidth="1"/>
    <col min="10451" max="10699" width="8.85546875" style="2"/>
    <col min="10700" max="10700" width="11.28515625" style="2" customWidth="1"/>
    <col min="10701" max="10701" width="87.85546875" style="2" customWidth="1"/>
    <col min="10702" max="10702" width="12" style="2" customWidth="1"/>
    <col min="10703" max="10703" width="9.42578125" style="2" customWidth="1"/>
    <col min="10704" max="10704" width="6" style="2" customWidth="1"/>
    <col min="10705" max="10705" width="8.85546875" style="2"/>
    <col min="10706" max="10706" width="33" style="2" customWidth="1"/>
    <col min="10707" max="10955" width="8.85546875" style="2"/>
    <col min="10956" max="10956" width="11.28515625" style="2" customWidth="1"/>
    <col min="10957" max="10957" width="87.85546875" style="2" customWidth="1"/>
    <col min="10958" max="10958" width="12" style="2" customWidth="1"/>
    <col min="10959" max="10959" width="9.42578125" style="2" customWidth="1"/>
    <col min="10960" max="10960" width="6" style="2" customWidth="1"/>
    <col min="10961" max="10961" width="8.85546875" style="2"/>
    <col min="10962" max="10962" width="33" style="2" customWidth="1"/>
    <col min="10963" max="11211" width="8.85546875" style="2"/>
    <col min="11212" max="11212" width="11.28515625" style="2" customWidth="1"/>
    <col min="11213" max="11213" width="87.85546875" style="2" customWidth="1"/>
    <col min="11214" max="11214" width="12" style="2" customWidth="1"/>
    <col min="11215" max="11215" width="9.42578125" style="2" customWidth="1"/>
    <col min="11216" max="11216" width="6" style="2" customWidth="1"/>
    <col min="11217" max="11217" width="8.85546875" style="2"/>
    <col min="11218" max="11218" width="33" style="2" customWidth="1"/>
    <col min="11219" max="11467" width="8.85546875" style="2"/>
    <col min="11468" max="11468" width="11.28515625" style="2" customWidth="1"/>
    <col min="11469" max="11469" width="87.85546875" style="2" customWidth="1"/>
    <col min="11470" max="11470" width="12" style="2" customWidth="1"/>
    <col min="11471" max="11471" width="9.42578125" style="2" customWidth="1"/>
    <col min="11472" max="11472" width="6" style="2" customWidth="1"/>
    <col min="11473" max="11473" width="8.85546875" style="2"/>
    <col min="11474" max="11474" width="33" style="2" customWidth="1"/>
    <col min="11475" max="11723" width="8.85546875" style="2"/>
    <col min="11724" max="11724" width="11.28515625" style="2" customWidth="1"/>
    <col min="11725" max="11725" width="87.85546875" style="2" customWidth="1"/>
    <col min="11726" max="11726" width="12" style="2" customWidth="1"/>
    <col min="11727" max="11727" width="9.42578125" style="2" customWidth="1"/>
    <col min="11728" max="11728" width="6" style="2" customWidth="1"/>
    <col min="11729" max="11729" width="8.85546875" style="2"/>
    <col min="11730" max="11730" width="33" style="2" customWidth="1"/>
    <col min="11731" max="11979" width="8.85546875" style="2"/>
    <col min="11980" max="11980" width="11.28515625" style="2" customWidth="1"/>
    <col min="11981" max="11981" width="87.85546875" style="2" customWidth="1"/>
    <col min="11982" max="11982" width="12" style="2" customWidth="1"/>
    <col min="11983" max="11983" width="9.42578125" style="2" customWidth="1"/>
    <col min="11984" max="11984" width="6" style="2" customWidth="1"/>
    <col min="11985" max="11985" width="8.85546875" style="2"/>
    <col min="11986" max="11986" width="33" style="2" customWidth="1"/>
    <col min="11987" max="12235" width="8.85546875" style="2"/>
    <col min="12236" max="12236" width="11.28515625" style="2" customWidth="1"/>
    <col min="12237" max="12237" width="87.85546875" style="2" customWidth="1"/>
    <col min="12238" max="12238" width="12" style="2" customWidth="1"/>
    <col min="12239" max="12239" width="9.42578125" style="2" customWidth="1"/>
    <col min="12240" max="12240" width="6" style="2" customWidth="1"/>
    <col min="12241" max="12241" width="8.85546875" style="2"/>
    <col min="12242" max="12242" width="33" style="2" customWidth="1"/>
    <col min="12243" max="12491" width="8.85546875" style="2"/>
    <col min="12492" max="12492" width="11.28515625" style="2" customWidth="1"/>
    <col min="12493" max="12493" width="87.85546875" style="2" customWidth="1"/>
    <col min="12494" max="12494" width="12" style="2" customWidth="1"/>
    <col min="12495" max="12495" width="9.42578125" style="2" customWidth="1"/>
    <col min="12496" max="12496" width="6" style="2" customWidth="1"/>
    <col min="12497" max="12497" width="8.85546875" style="2"/>
    <col min="12498" max="12498" width="33" style="2" customWidth="1"/>
    <col min="12499" max="12747" width="8.85546875" style="2"/>
    <col min="12748" max="12748" width="11.28515625" style="2" customWidth="1"/>
    <col min="12749" max="12749" width="87.85546875" style="2" customWidth="1"/>
    <col min="12750" max="12750" width="12" style="2" customWidth="1"/>
    <col min="12751" max="12751" width="9.42578125" style="2" customWidth="1"/>
    <col min="12752" max="12752" width="6" style="2" customWidth="1"/>
    <col min="12753" max="12753" width="8.85546875" style="2"/>
    <col min="12754" max="12754" width="33" style="2" customWidth="1"/>
    <col min="12755" max="13003" width="8.85546875" style="2"/>
    <col min="13004" max="13004" width="11.28515625" style="2" customWidth="1"/>
    <col min="13005" max="13005" width="87.85546875" style="2" customWidth="1"/>
    <col min="13006" max="13006" width="12" style="2" customWidth="1"/>
    <col min="13007" max="13007" width="9.42578125" style="2" customWidth="1"/>
    <col min="13008" max="13008" width="6" style="2" customWidth="1"/>
    <col min="13009" max="13009" width="8.85546875" style="2"/>
    <col min="13010" max="13010" width="33" style="2" customWidth="1"/>
    <col min="13011" max="13259" width="8.85546875" style="2"/>
    <col min="13260" max="13260" width="11.28515625" style="2" customWidth="1"/>
    <col min="13261" max="13261" width="87.85546875" style="2" customWidth="1"/>
    <col min="13262" max="13262" width="12" style="2" customWidth="1"/>
    <col min="13263" max="13263" width="9.42578125" style="2" customWidth="1"/>
    <col min="13264" max="13264" width="6" style="2" customWidth="1"/>
    <col min="13265" max="13265" width="8.85546875" style="2"/>
    <col min="13266" max="13266" width="33" style="2" customWidth="1"/>
    <col min="13267" max="13515" width="8.85546875" style="2"/>
    <col min="13516" max="13516" width="11.28515625" style="2" customWidth="1"/>
    <col min="13517" max="13517" width="87.85546875" style="2" customWidth="1"/>
    <col min="13518" max="13518" width="12" style="2" customWidth="1"/>
    <col min="13519" max="13519" width="9.42578125" style="2" customWidth="1"/>
    <col min="13520" max="13520" width="6" style="2" customWidth="1"/>
    <col min="13521" max="13521" width="8.85546875" style="2"/>
    <col min="13522" max="13522" width="33" style="2" customWidth="1"/>
    <col min="13523" max="13771" width="8.85546875" style="2"/>
    <col min="13772" max="13772" width="11.28515625" style="2" customWidth="1"/>
    <col min="13773" max="13773" width="87.85546875" style="2" customWidth="1"/>
    <col min="13774" max="13774" width="12" style="2" customWidth="1"/>
    <col min="13775" max="13775" width="9.42578125" style="2" customWidth="1"/>
    <col min="13776" max="13776" width="6" style="2" customWidth="1"/>
    <col min="13777" max="13777" width="8.85546875" style="2"/>
    <col min="13778" max="13778" width="33" style="2" customWidth="1"/>
    <col min="13779" max="14027" width="8.85546875" style="2"/>
    <col min="14028" max="14028" width="11.28515625" style="2" customWidth="1"/>
    <col min="14029" max="14029" width="87.85546875" style="2" customWidth="1"/>
    <col min="14030" max="14030" width="12" style="2" customWidth="1"/>
    <col min="14031" max="14031" width="9.42578125" style="2" customWidth="1"/>
    <col min="14032" max="14032" width="6" style="2" customWidth="1"/>
    <col min="14033" max="14033" width="8.85546875" style="2"/>
    <col min="14034" max="14034" width="33" style="2" customWidth="1"/>
    <col min="14035" max="14283" width="8.85546875" style="2"/>
    <col min="14284" max="14284" width="11.28515625" style="2" customWidth="1"/>
    <col min="14285" max="14285" width="87.85546875" style="2" customWidth="1"/>
    <col min="14286" max="14286" width="12" style="2" customWidth="1"/>
    <col min="14287" max="14287" width="9.42578125" style="2" customWidth="1"/>
    <col min="14288" max="14288" width="6" style="2" customWidth="1"/>
    <col min="14289" max="14289" width="8.85546875" style="2"/>
    <col min="14290" max="14290" width="33" style="2" customWidth="1"/>
    <col min="14291" max="14539" width="8.85546875" style="2"/>
    <col min="14540" max="14540" width="11.28515625" style="2" customWidth="1"/>
    <col min="14541" max="14541" width="87.85546875" style="2" customWidth="1"/>
    <col min="14542" max="14542" width="12" style="2" customWidth="1"/>
    <col min="14543" max="14543" width="9.42578125" style="2" customWidth="1"/>
    <col min="14544" max="14544" width="6" style="2" customWidth="1"/>
    <col min="14545" max="14545" width="8.85546875" style="2"/>
    <col min="14546" max="14546" width="33" style="2" customWidth="1"/>
    <col min="14547" max="14795" width="8.85546875" style="2"/>
    <col min="14796" max="14796" width="11.28515625" style="2" customWidth="1"/>
    <col min="14797" max="14797" width="87.85546875" style="2" customWidth="1"/>
    <col min="14798" max="14798" width="12" style="2" customWidth="1"/>
    <col min="14799" max="14799" width="9.42578125" style="2" customWidth="1"/>
    <col min="14800" max="14800" width="6" style="2" customWidth="1"/>
    <col min="14801" max="14801" width="8.85546875" style="2"/>
    <col min="14802" max="14802" width="33" style="2" customWidth="1"/>
    <col min="14803" max="15051" width="8.85546875" style="2"/>
    <col min="15052" max="15052" width="11.28515625" style="2" customWidth="1"/>
    <col min="15053" max="15053" width="87.85546875" style="2" customWidth="1"/>
    <col min="15054" max="15054" width="12" style="2" customWidth="1"/>
    <col min="15055" max="15055" width="9.42578125" style="2" customWidth="1"/>
    <col min="15056" max="15056" width="6" style="2" customWidth="1"/>
    <col min="15057" max="15057" width="8.85546875" style="2"/>
    <col min="15058" max="15058" width="33" style="2" customWidth="1"/>
    <col min="15059" max="15307" width="8.85546875" style="2"/>
    <col min="15308" max="15308" width="11.28515625" style="2" customWidth="1"/>
    <col min="15309" max="15309" width="87.85546875" style="2" customWidth="1"/>
    <col min="15310" max="15310" width="12" style="2" customWidth="1"/>
    <col min="15311" max="15311" width="9.42578125" style="2" customWidth="1"/>
    <col min="15312" max="15312" width="6" style="2" customWidth="1"/>
    <col min="15313" max="15313" width="8.85546875" style="2"/>
    <col min="15314" max="15314" width="33" style="2" customWidth="1"/>
    <col min="15315" max="15563" width="8.85546875" style="2"/>
    <col min="15564" max="15564" width="11.28515625" style="2" customWidth="1"/>
    <col min="15565" max="15565" width="87.85546875" style="2" customWidth="1"/>
    <col min="15566" max="15566" width="12" style="2" customWidth="1"/>
    <col min="15567" max="15567" width="9.42578125" style="2" customWidth="1"/>
    <col min="15568" max="15568" width="6" style="2" customWidth="1"/>
    <col min="15569" max="15569" width="8.85546875" style="2"/>
    <col min="15570" max="15570" width="33" style="2" customWidth="1"/>
    <col min="15571" max="15819" width="8.85546875" style="2"/>
    <col min="15820" max="15820" width="11.28515625" style="2" customWidth="1"/>
    <col min="15821" max="15821" width="87.85546875" style="2" customWidth="1"/>
    <col min="15822" max="15822" width="12" style="2" customWidth="1"/>
    <col min="15823" max="15823" width="9.42578125" style="2" customWidth="1"/>
    <col min="15824" max="15824" width="6" style="2" customWidth="1"/>
    <col min="15825" max="15825" width="8.85546875" style="2"/>
    <col min="15826" max="15826" width="33" style="2" customWidth="1"/>
    <col min="15827" max="16075" width="8.85546875" style="2"/>
    <col min="16076" max="16076" width="11.28515625" style="2" customWidth="1"/>
    <col min="16077" max="16077" width="87.85546875" style="2" customWidth="1"/>
    <col min="16078" max="16078" width="12" style="2" customWidth="1"/>
    <col min="16079" max="16079" width="9.42578125" style="2" customWidth="1"/>
    <col min="16080" max="16080" width="6" style="2" customWidth="1"/>
    <col min="16081" max="16081" width="8.85546875" style="2"/>
    <col min="16082" max="16082" width="33" style="2" customWidth="1"/>
    <col min="16083" max="16384" width="8.85546875" style="2"/>
  </cols>
  <sheetData>
    <row r="1" spans="1:2" s="12" customFormat="1" x14ac:dyDescent="0.25">
      <c r="A1" s="322" t="s">
        <v>419</v>
      </c>
      <c r="B1" s="322"/>
    </row>
    <row r="2" spans="1:2" s="12" customFormat="1" x14ac:dyDescent="0.2">
      <c r="A2" s="323" t="s">
        <v>437</v>
      </c>
      <c r="B2" s="323"/>
    </row>
    <row r="3" spans="1:2" s="12" customFormat="1" ht="15.75" x14ac:dyDescent="0.2">
      <c r="A3" s="324" t="s">
        <v>1</v>
      </c>
      <c r="B3" s="324"/>
    </row>
    <row r="4" spans="1:2" s="12" customFormat="1" ht="15.75" x14ac:dyDescent="0.2">
      <c r="A4" s="324" t="s">
        <v>2</v>
      </c>
      <c r="B4" s="324"/>
    </row>
    <row r="5" spans="1:2" ht="81" customHeight="1" x14ac:dyDescent="0.2">
      <c r="A5" s="325" t="s">
        <v>135</v>
      </c>
      <c r="B5" s="325"/>
    </row>
    <row r="6" spans="1:2" ht="15.75" x14ac:dyDescent="0.2">
      <c r="A6" s="13"/>
    </row>
    <row r="7" spans="1:2" s="7" customFormat="1" ht="51.6" customHeight="1" x14ac:dyDescent="0.2">
      <c r="A7" s="326" t="s">
        <v>90</v>
      </c>
      <c r="B7" s="326"/>
    </row>
    <row r="8" spans="1:2" s="1" customFormat="1" ht="12.75" x14ac:dyDescent="0.2">
      <c r="A8" s="81" t="s">
        <v>3</v>
      </c>
      <c r="B8" s="26"/>
    </row>
    <row r="9" spans="1:2" s="1" customFormat="1" ht="12.75" x14ac:dyDescent="0.2">
      <c r="A9" s="25"/>
      <c r="B9" s="26"/>
    </row>
    <row r="10" spans="1:2" s="1" customFormat="1" hidden="1" x14ac:dyDescent="0.2">
      <c r="A10" s="27"/>
      <c r="B10" s="28"/>
    </row>
    <row r="11" spans="1:2" s="1" customFormat="1" ht="15.75" hidden="1" x14ac:dyDescent="0.2">
      <c r="A11" s="37">
        <v>0</v>
      </c>
      <c r="B11" s="38" t="s">
        <v>85</v>
      </c>
    </row>
    <row r="12" spans="1:2" s="29" customFormat="1" x14ac:dyDescent="0.25">
      <c r="A12" s="98">
        <v>-1338.7</v>
      </c>
      <c r="B12" s="177" t="s">
        <v>134</v>
      </c>
    </row>
    <row r="13" spans="1:2" s="29" customFormat="1" ht="12.75" x14ac:dyDescent="0.25">
      <c r="A13" s="101">
        <v>-667.1</v>
      </c>
      <c r="B13" s="97" t="s">
        <v>173</v>
      </c>
    </row>
    <row r="14" spans="1:2" s="29" customFormat="1" ht="12.75" x14ac:dyDescent="0.25">
      <c r="A14" s="101">
        <v>-189.9</v>
      </c>
      <c r="B14" s="97" t="s">
        <v>98</v>
      </c>
    </row>
    <row r="15" spans="1:2" s="29" customFormat="1" ht="12.75" x14ac:dyDescent="0.25">
      <c r="A15" s="101">
        <v>-234.2</v>
      </c>
      <c r="B15" s="97" t="s">
        <v>97</v>
      </c>
    </row>
    <row r="16" spans="1:2" s="29" customFormat="1" ht="12.75" x14ac:dyDescent="0.25">
      <c r="A16" s="101">
        <v>-247.5</v>
      </c>
      <c r="B16" s="97" t="s">
        <v>95</v>
      </c>
    </row>
    <row r="17" spans="1:244" s="1" customFormat="1" ht="30" x14ac:dyDescent="0.2">
      <c r="A17" s="100">
        <v>-1338.7</v>
      </c>
      <c r="B17" s="94" t="s">
        <v>86</v>
      </c>
    </row>
    <row r="18" spans="1:244" ht="45" x14ac:dyDescent="0.2">
      <c r="A18" s="79">
        <v>0</v>
      </c>
      <c r="B18" s="52" t="s">
        <v>117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45" x14ac:dyDescent="0.2">
      <c r="A19" s="84">
        <v>0</v>
      </c>
      <c r="B19" s="82" t="s">
        <v>115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86" customFormat="1" ht="45" x14ac:dyDescent="0.2">
      <c r="A20" s="84">
        <v>-0.1</v>
      </c>
      <c r="B20" s="82" t="s">
        <v>114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</row>
    <row r="21" spans="1:244" ht="102" x14ac:dyDescent="0.2">
      <c r="A21" s="87">
        <v>253.6</v>
      </c>
      <c r="B21" s="88" t="s">
        <v>157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53" x14ac:dyDescent="0.2">
      <c r="A22" s="84">
        <v>-453.3</v>
      </c>
      <c r="B22" s="88" t="s">
        <v>118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18" customFormat="1" ht="38.25" x14ac:dyDescent="0.2">
      <c r="A23" s="84">
        <v>28.1</v>
      </c>
      <c r="B23" s="88" t="s">
        <v>444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s="83" customFormat="1" ht="38.25" x14ac:dyDescent="0.2">
      <c r="A24" s="89">
        <v>-34.6</v>
      </c>
      <c r="B24" s="88" t="s">
        <v>158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</row>
    <row r="25" spans="1:244" s="83" customFormat="1" ht="38.25" x14ac:dyDescent="0.2">
      <c r="A25" s="89">
        <v>-446</v>
      </c>
      <c r="B25" s="88" t="s">
        <v>182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</row>
    <row r="26" spans="1:244" s="83" customFormat="1" ht="60" x14ac:dyDescent="0.2">
      <c r="A26" s="84">
        <v>0</v>
      </c>
      <c r="B26" s="82" t="s">
        <v>84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</row>
    <row r="27" spans="1:244" s="7" customFormat="1" ht="45" x14ac:dyDescent="0.2">
      <c r="A27" s="84">
        <v>1002.5</v>
      </c>
      <c r="B27" s="92" t="s">
        <v>159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30" x14ac:dyDescent="0.2">
      <c r="A28" s="84">
        <v>9114.9</v>
      </c>
      <c r="B28" s="82" t="s">
        <v>160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86" customFormat="1" ht="30" x14ac:dyDescent="0.2">
      <c r="A29" s="90">
        <v>3670.4</v>
      </c>
      <c r="B29" s="82" t="s">
        <v>162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</row>
    <row r="30" spans="1:244" s="83" customFormat="1" ht="30" x14ac:dyDescent="0.2">
      <c r="A30" s="90">
        <v>641.4</v>
      </c>
      <c r="B30" s="82" t="s">
        <v>163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</row>
    <row r="31" spans="1:244" ht="45" x14ac:dyDescent="0.2">
      <c r="A31" s="84">
        <v>246.4</v>
      </c>
      <c r="B31" s="92" t="s">
        <v>164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30" x14ac:dyDescent="0.2">
      <c r="A32" s="84">
        <v>882.2</v>
      </c>
      <c r="B32" s="82" t="s">
        <v>165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s="83" customFormat="1" ht="30" x14ac:dyDescent="0.2">
      <c r="A33" s="84">
        <v>85.5</v>
      </c>
      <c r="B33" s="82" t="s">
        <v>166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</row>
    <row r="34" spans="1:244" ht="63.75" x14ac:dyDescent="0.2">
      <c r="A34" s="84">
        <v>319.39999999999998</v>
      </c>
      <c r="B34" s="88" t="s">
        <v>167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45" x14ac:dyDescent="0.2">
      <c r="A35" s="84">
        <v>205.7</v>
      </c>
      <c r="B35" s="82" t="s">
        <v>168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45" x14ac:dyDescent="0.2">
      <c r="A36" s="84">
        <v>11193.1</v>
      </c>
      <c r="B36" s="82" t="s">
        <v>113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83" customFormat="1" ht="51" x14ac:dyDescent="0.2">
      <c r="A37" s="84">
        <v>1711.2</v>
      </c>
      <c r="B37" s="88" t="s">
        <v>169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</row>
    <row r="38" spans="1:244" s="83" customFormat="1" ht="38.25" x14ac:dyDescent="0.2">
      <c r="A38" s="84">
        <v>360.1</v>
      </c>
      <c r="B38" s="88" t="s">
        <v>11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</row>
    <row r="39" spans="1:244" s="83" customFormat="1" ht="25.5" x14ac:dyDescent="0.2">
      <c r="A39" s="84">
        <v>36933.300000000003</v>
      </c>
      <c r="B39" s="88" t="s">
        <v>170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</row>
    <row r="40" spans="1:244" ht="25.5" x14ac:dyDescent="0.2">
      <c r="A40" s="84">
        <v>14101.3</v>
      </c>
      <c r="B40" s="88" t="s">
        <v>171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5.75" x14ac:dyDescent="0.2">
      <c r="A41" s="84">
        <v>5000</v>
      </c>
      <c r="B41" s="88" t="s">
        <v>172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38.25" x14ac:dyDescent="0.2">
      <c r="A42" s="84">
        <v>634.1</v>
      </c>
      <c r="B42" s="88" t="s">
        <v>275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30" x14ac:dyDescent="0.2">
      <c r="A43" s="93">
        <v>85449.200000000012</v>
      </c>
      <c r="B43" s="94" t="s">
        <v>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5.75" x14ac:dyDescent="0.2">
      <c r="A44" s="95">
        <v>84110.500000000015</v>
      </c>
      <c r="B44" s="80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5.75" x14ac:dyDescent="0.2">
      <c r="A45" s="3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5.75" x14ac:dyDescent="0.2">
      <c r="A46" s="320" t="s">
        <v>6</v>
      </c>
      <c r="B46" s="32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57" customFormat="1" ht="75" x14ac:dyDescent="0.25">
      <c r="A47" s="294">
        <v>0</v>
      </c>
      <c r="B47" s="295" t="s">
        <v>445</v>
      </c>
    </row>
    <row r="48" spans="1:244" s="26" customFormat="1" ht="30" x14ac:dyDescent="0.25">
      <c r="A48" s="296">
        <v>0</v>
      </c>
      <c r="B48" s="208" t="s">
        <v>325</v>
      </c>
    </row>
    <row r="49" spans="1:244" s="26" customFormat="1" ht="12.75" x14ac:dyDescent="0.25">
      <c r="A49" s="297">
        <v>-12</v>
      </c>
      <c r="B49" s="298" t="s">
        <v>111</v>
      </c>
    </row>
    <row r="50" spans="1:244" s="26" customFormat="1" ht="12.75" x14ac:dyDescent="0.25">
      <c r="A50" s="297">
        <v>12</v>
      </c>
      <c r="B50" s="298" t="s">
        <v>112</v>
      </c>
    </row>
    <row r="51" spans="1:244" s="26" customFormat="1" ht="12.75" x14ac:dyDescent="0.25">
      <c r="A51" s="297"/>
      <c r="B51" s="183" t="s">
        <v>326</v>
      </c>
    </row>
    <row r="52" spans="1:244" s="26" customFormat="1" ht="12.75" x14ac:dyDescent="0.25">
      <c r="A52" s="297"/>
      <c r="B52" s="183" t="s">
        <v>327</v>
      </c>
    </row>
    <row r="53" spans="1:244" s="26" customFormat="1" ht="12.75" x14ac:dyDescent="0.25">
      <c r="A53" s="297"/>
      <c r="B53" s="183" t="s">
        <v>328</v>
      </c>
    </row>
    <row r="54" spans="1:244" s="19" customFormat="1" ht="55.5" x14ac:dyDescent="0.2">
      <c r="A54" s="299">
        <v>0</v>
      </c>
      <c r="B54" s="208" t="s">
        <v>337</v>
      </c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</row>
    <row r="55" spans="1:244" s="20" customFormat="1" ht="12.75" x14ac:dyDescent="0.25">
      <c r="A55" s="300">
        <v>-1787</v>
      </c>
      <c r="B55" s="183" t="s">
        <v>336</v>
      </c>
    </row>
    <row r="56" spans="1:244" s="20" customFormat="1" ht="12.75" x14ac:dyDescent="0.25">
      <c r="A56" s="300">
        <v>1787</v>
      </c>
      <c r="B56" s="183" t="s">
        <v>338</v>
      </c>
    </row>
    <row r="57" spans="1:244" s="15" customFormat="1" ht="51" x14ac:dyDescent="0.2">
      <c r="A57" s="299">
        <v>0</v>
      </c>
      <c r="B57" s="301" t="s">
        <v>446</v>
      </c>
      <c r="C57" s="78"/>
    </row>
    <row r="58" spans="1:244" s="20" customFormat="1" ht="12.75" x14ac:dyDescent="0.25">
      <c r="A58" s="300">
        <v>-500.7</v>
      </c>
      <c r="B58" s="183" t="s">
        <v>321</v>
      </c>
    </row>
    <row r="59" spans="1:244" s="20" customFormat="1" ht="12.75" x14ac:dyDescent="0.25">
      <c r="A59" s="300">
        <v>500.7</v>
      </c>
      <c r="B59" s="183" t="s">
        <v>329</v>
      </c>
    </row>
    <row r="60" spans="1:244" s="15" customFormat="1" ht="38.25" x14ac:dyDescent="0.2">
      <c r="A60" s="299">
        <v>0</v>
      </c>
      <c r="B60" s="301" t="s">
        <v>447</v>
      </c>
      <c r="C60" s="78"/>
    </row>
    <row r="61" spans="1:244" s="20" customFormat="1" ht="12.75" x14ac:dyDescent="0.25">
      <c r="A61" s="300">
        <v>-1339.1</v>
      </c>
      <c r="B61" s="183" t="s">
        <v>322</v>
      </c>
    </row>
    <row r="62" spans="1:244" s="20" customFormat="1" ht="12.75" x14ac:dyDescent="0.25">
      <c r="A62" s="300">
        <v>1339.1</v>
      </c>
      <c r="B62" s="183" t="s">
        <v>324</v>
      </c>
    </row>
    <row r="63" spans="1:244" s="19" customFormat="1" ht="45" x14ac:dyDescent="0.2">
      <c r="A63" s="299">
        <v>0</v>
      </c>
      <c r="B63" s="208" t="s">
        <v>448</v>
      </c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</row>
    <row r="64" spans="1:244" s="20" customFormat="1" ht="12.75" x14ac:dyDescent="0.25">
      <c r="A64" s="300">
        <v>-6855.5</v>
      </c>
      <c r="B64" s="183" t="s">
        <v>322</v>
      </c>
    </row>
    <row r="65" spans="1:244" s="20" customFormat="1" ht="12.75" x14ac:dyDescent="0.25">
      <c r="A65" s="300">
        <v>6855.5</v>
      </c>
      <c r="B65" s="183" t="s">
        <v>429</v>
      </c>
    </row>
    <row r="66" spans="1:244" s="36" customFormat="1" ht="45" x14ac:dyDescent="0.25">
      <c r="A66" s="299">
        <v>0</v>
      </c>
      <c r="B66" s="208" t="s">
        <v>418</v>
      </c>
    </row>
    <row r="67" spans="1:244" s="29" customFormat="1" ht="12.75" x14ac:dyDescent="0.25">
      <c r="A67" s="284">
        <v>6300</v>
      </c>
      <c r="B67" s="285" t="s">
        <v>314</v>
      </c>
    </row>
    <row r="68" spans="1:244" s="29" customFormat="1" ht="12.75" x14ac:dyDescent="0.25">
      <c r="A68" s="284">
        <v>-1700</v>
      </c>
      <c r="B68" s="285" t="s">
        <v>173</v>
      </c>
    </row>
    <row r="69" spans="1:244" s="29" customFormat="1" ht="12.75" x14ac:dyDescent="0.25">
      <c r="A69" s="284">
        <v>-1700</v>
      </c>
      <c r="B69" s="285" t="s">
        <v>98</v>
      </c>
    </row>
    <row r="70" spans="1:244" s="29" customFormat="1" ht="12.75" x14ac:dyDescent="0.25">
      <c r="A70" s="284">
        <v>-2100</v>
      </c>
      <c r="B70" s="285" t="s">
        <v>97</v>
      </c>
    </row>
    <row r="71" spans="1:244" s="29" customFormat="1" ht="12.75" x14ac:dyDescent="0.25">
      <c r="A71" s="284">
        <v>-800</v>
      </c>
      <c r="B71" s="285" t="s">
        <v>95</v>
      </c>
    </row>
    <row r="72" spans="1:244" s="57" customFormat="1" ht="23.45" customHeight="1" x14ac:dyDescent="0.25">
      <c r="A72" s="304">
        <v>-0.40000000000003411</v>
      </c>
      <c r="B72" s="305" t="s">
        <v>102</v>
      </c>
    </row>
    <row r="73" spans="1:244" s="7" customFormat="1" ht="15.75" x14ac:dyDescent="0.2">
      <c r="A73" s="306">
        <v>0</v>
      </c>
      <c r="B73" s="307" t="s">
        <v>105</v>
      </c>
      <c r="C73" s="1"/>
    </row>
    <row r="74" spans="1:244" s="30" customFormat="1" ht="38.25" x14ac:dyDescent="0.25">
      <c r="A74" s="308">
        <v>0</v>
      </c>
      <c r="B74" s="309" t="s">
        <v>385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</row>
    <row r="75" spans="1:244" s="31" customFormat="1" ht="12.75" x14ac:dyDescent="0.2">
      <c r="A75" s="157">
        <v>-47.1</v>
      </c>
      <c r="B75" s="290" t="s">
        <v>386</v>
      </c>
    </row>
    <row r="76" spans="1:244" s="31" customFormat="1" ht="12.75" x14ac:dyDescent="0.2">
      <c r="A76" s="157">
        <v>47.1</v>
      </c>
      <c r="B76" s="290" t="s">
        <v>387</v>
      </c>
    </row>
    <row r="77" spans="1:244" s="7" customFormat="1" ht="24.6" customHeight="1" x14ac:dyDescent="0.2">
      <c r="A77" s="306">
        <v>-0.40000000000003411</v>
      </c>
      <c r="B77" s="307" t="s">
        <v>110</v>
      </c>
      <c r="C77" s="1"/>
    </row>
    <row r="78" spans="1:244" ht="56.45" customHeight="1" x14ac:dyDescent="0.2">
      <c r="A78" s="228">
        <v>-0.40000000000003411</v>
      </c>
      <c r="B78" s="310" t="s">
        <v>413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s="132" customFormat="1" ht="19.899999999999999" customHeight="1" x14ac:dyDescent="0.2">
      <c r="A79" s="155">
        <v>-375.3</v>
      </c>
      <c r="B79" s="311" t="s">
        <v>401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</row>
    <row r="80" spans="1:244" s="132" customFormat="1" ht="19.899999999999999" customHeight="1" x14ac:dyDescent="0.2">
      <c r="A80" s="155">
        <v>375</v>
      </c>
      <c r="B80" s="311" t="s">
        <v>402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</row>
    <row r="81" spans="1:244" s="132" customFormat="1" ht="19.899999999999999" customHeight="1" x14ac:dyDescent="0.2">
      <c r="A81" s="155">
        <v>-367.3</v>
      </c>
      <c r="B81" s="156" t="s">
        <v>403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</row>
    <row r="82" spans="1:244" s="132" customFormat="1" ht="19.899999999999999" customHeight="1" x14ac:dyDescent="0.2">
      <c r="A82" s="155">
        <v>367.2</v>
      </c>
      <c r="B82" s="156" t="s">
        <v>404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</row>
    <row r="83" spans="1:244" s="7" customFormat="1" ht="15.75" x14ac:dyDescent="0.2">
      <c r="A83" s="306">
        <v>0</v>
      </c>
      <c r="B83" s="307" t="s">
        <v>103</v>
      </c>
      <c r="C83" s="1"/>
    </row>
    <row r="84" spans="1:244" s="36" customFormat="1" ht="66" customHeight="1" x14ac:dyDescent="0.25">
      <c r="A84" s="312">
        <v>0</v>
      </c>
      <c r="B84" s="309" t="s">
        <v>391</v>
      </c>
    </row>
    <row r="85" spans="1:244" ht="24" x14ac:dyDescent="0.2">
      <c r="A85" s="302">
        <v>-35</v>
      </c>
      <c r="B85" s="290" t="s">
        <v>384</v>
      </c>
      <c r="C85" s="14"/>
    </row>
    <row r="86" spans="1:244" ht="21" customHeight="1" x14ac:dyDescent="0.2">
      <c r="A86" s="302">
        <v>35</v>
      </c>
      <c r="B86" s="290" t="s">
        <v>388</v>
      </c>
      <c r="C86" s="14"/>
    </row>
    <row r="87" spans="1:244" s="30" customFormat="1" ht="51" x14ac:dyDescent="0.25">
      <c r="A87" s="312">
        <v>0</v>
      </c>
      <c r="B87" s="309" t="s">
        <v>390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</row>
    <row r="88" spans="1:244" s="31" customFormat="1" ht="17.45" customHeight="1" x14ac:dyDescent="0.2">
      <c r="A88" s="157">
        <v>-36.4</v>
      </c>
      <c r="B88" s="290" t="s">
        <v>389</v>
      </c>
    </row>
    <row r="89" spans="1:244" s="31" customFormat="1" ht="17.45" customHeight="1" x14ac:dyDescent="0.2">
      <c r="A89" s="157">
        <v>36.4</v>
      </c>
      <c r="B89" s="290" t="s">
        <v>388</v>
      </c>
    </row>
    <row r="90" spans="1:244" ht="30" x14ac:dyDescent="0.2">
      <c r="A90" s="313">
        <v>-0.40000000000003411</v>
      </c>
      <c r="B90" s="53" t="s">
        <v>428</v>
      </c>
    </row>
    <row r="91" spans="1:244" ht="31.5" x14ac:dyDescent="0.2">
      <c r="A91" s="205">
        <v>47822.3</v>
      </c>
      <c r="B91" s="314" t="s">
        <v>137</v>
      </c>
    </row>
    <row r="92" spans="1:244" s="197" customFormat="1" ht="105" x14ac:dyDescent="0.2">
      <c r="A92" s="306">
        <v>13031.7</v>
      </c>
      <c r="B92" s="315" t="s">
        <v>416</v>
      </c>
      <c r="C92" s="78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</row>
    <row r="93" spans="1:244" s="198" customFormat="1" ht="90" x14ac:dyDescent="0.2">
      <c r="A93" s="306">
        <v>9072</v>
      </c>
      <c r="B93" s="315" t="s">
        <v>449</v>
      </c>
      <c r="C93" s="78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</row>
    <row r="94" spans="1:244" s="198" customFormat="1" ht="75" x14ac:dyDescent="0.2">
      <c r="A94" s="306">
        <v>5871.8</v>
      </c>
      <c r="B94" s="315" t="s">
        <v>373</v>
      </c>
      <c r="C94" s="78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</row>
    <row r="95" spans="1:244" ht="60" x14ac:dyDescent="0.2">
      <c r="A95" s="306">
        <v>6302.7</v>
      </c>
      <c r="B95" s="315" t="s">
        <v>374</v>
      </c>
    </row>
    <row r="96" spans="1:244" s="15" customFormat="1" ht="60" x14ac:dyDescent="0.2">
      <c r="A96" s="306">
        <v>144.30000000000001</v>
      </c>
      <c r="B96" s="315" t="s">
        <v>362</v>
      </c>
    </row>
    <row r="97" spans="1:237" ht="30" x14ac:dyDescent="0.2">
      <c r="A97" s="306">
        <v>375</v>
      </c>
      <c r="B97" s="315" t="s">
        <v>360</v>
      </c>
    </row>
    <row r="98" spans="1:237" s="39" customFormat="1" ht="12.75" x14ac:dyDescent="0.25">
      <c r="A98" s="157">
        <v>75</v>
      </c>
      <c r="B98" s="290" t="s">
        <v>60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</row>
    <row r="99" spans="1:237" s="39" customFormat="1" ht="12.75" x14ac:dyDescent="0.25">
      <c r="A99" s="157">
        <v>50</v>
      </c>
      <c r="B99" s="290" t="s">
        <v>330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</row>
    <row r="100" spans="1:237" s="39" customFormat="1" ht="12.75" x14ac:dyDescent="0.25">
      <c r="A100" s="157">
        <v>35</v>
      </c>
      <c r="B100" s="290" t="s">
        <v>335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</row>
    <row r="101" spans="1:237" s="39" customFormat="1" ht="12.75" x14ac:dyDescent="0.25">
      <c r="A101" s="157">
        <v>50</v>
      </c>
      <c r="B101" s="290" t="s">
        <v>331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</row>
    <row r="102" spans="1:237" s="39" customFormat="1" ht="12.75" x14ac:dyDescent="0.25">
      <c r="A102" s="157">
        <v>45</v>
      </c>
      <c r="B102" s="290" t="s">
        <v>332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</row>
    <row r="103" spans="1:237" s="39" customFormat="1" ht="12.75" x14ac:dyDescent="0.25">
      <c r="A103" s="157">
        <v>60</v>
      </c>
      <c r="B103" s="290" t="s">
        <v>334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</row>
    <row r="104" spans="1:237" s="39" customFormat="1" ht="12.75" x14ac:dyDescent="0.25">
      <c r="A104" s="157">
        <v>60</v>
      </c>
      <c r="B104" s="290" t="s">
        <v>333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</row>
    <row r="105" spans="1:237" s="15" customFormat="1" ht="30" x14ac:dyDescent="0.2">
      <c r="A105" s="306">
        <v>70</v>
      </c>
      <c r="B105" s="315" t="s">
        <v>361</v>
      </c>
    </row>
    <row r="106" spans="1:237" s="15" customFormat="1" ht="30" x14ac:dyDescent="0.2">
      <c r="A106" s="306">
        <v>676.2</v>
      </c>
      <c r="B106" s="315" t="s">
        <v>372</v>
      </c>
    </row>
    <row r="107" spans="1:237" s="132" customFormat="1" x14ac:dyDescent="0.2">
      <c r="A107" s="306">
        <v>45.7</v>
      </c>
      <c r="B107" s="316" t="s">
        <v>366</v>
      </c>
    </row>
    <row r="108" spans="1:237" s="132" customFormat="1" ht="42" x14ac:dyDescent="0.2">
      <c r="A108" s="157">
        <v>32.5</v>
      </c>
      <c r="B108" s="183" t="s">
        <v>368</v>
      </c>
    </row>
    <row r="109" spans="1:237" s="132" customFormat="1" ht="24" x14ac:dyDescent="0.2">
      <c r="A109" s="157">
        <v>13.2</v>
      </c>
      <c r="B109" s="183" t="s">
        <v>367</v>
      </c>
    </row>
    <row r="110" spans="1:237" s="15" customFormat="1" ht="60" x14ac:dyDescent="0.2">
      <c r="A110" s="306">
        <v>35.000000000000007</v>
      </c>
      <c r="B110" s="315" t="s">
        <v>365</v>
      </c>
    </row>
    <row r="111" spans="1:237" s="132" customFormat="1" ht="24" x14ac:dyDescent="0.2">
      <c r="A111" s="157">
        <v>-51.9</v>
      </c>
      <c r="B111" s="183" t="s">
        <v>340</v>
      </c>
    </row>
    <row r="112" spans="1:237" s="132" customFormat="1" ht="24" x14ac:dyDescent="0.2">
      <c r="A112" s="157">
        <v>86.9</v>
      </c>
      <c r="B112" s="183" t="s">
        <v>339</v>
      </c>
    </row>
    <row r="113" spans="1:237" s="132" customFormat="1" x14ac:dyDescent="0.2">
      <c r="A113" s="306">
        <v>625</v>
      </c>
      <c r="B113" s="316" t="s">
        <v>381</v>
      </c>
    </row>
    <row r="114" spans="1:237" s="15" customFormat="1" ht="42" x14ac:dyDescent="0.2">
      <c r="A114" s="60">
        <v>79.2</v>
      </c>
      <c r="B114" s="315" t="s">
        <v>375</v>
      </c>
    </row>
    <row r="115" spans="1:237" s="15" customFormat="1" ht="30" x14ac:dyDescent="0.2">
      <c r="A115" s="60">
        <v>520.79999999999995</v>
      </c>
      <c r="B115" s="315" t="s">
        <v>376</v>
      </c>
    </row>
    <row r="116" spans="1:237" s="15" customFormat="1" ht="30" x14ac:dyDescent="0.2">
      <c r="A116" s="60">
        <v>25</v>
      </c>
      <c r="B116" s="315" t="s">
        <v>450</v>
      </c>
    </row>
    <row r="117" spans="1:237" s="132" customFormat="1" ht="45" x14ac:dyDescent="0.2">
      <c r="A117" s="306">
        <v>3250</v>
      </c>
      <c r="B117" s="316" t="s">
        <v>382</v>
      </c>
    </row>
    <row r="118" spans="1:237" ht="45" x14ac:dyDescent="0.2">
      <c r="A118" s="306">
        <v>60</v>
      </c>
      <c r="B118" s="315" t="s">
        <v>379</v>
      </c>
    </row>
    <row r="119" spans="1:237" ht="60" x14ac:dyDescent="0.2">
      <c r="A119" s="306">
        <v>7036.3</v>
      </c>
      <c r="B119" s="315" t="s">
        <v>380</v>
      </c>
    </row>
    <row r="120" spans="1:237" s="201" customFormat="1" ht="42" x14ac:dyDescent="0.2">
      <c r="A120" s="157">
        <v>-100</v>
      </c>
      <c r="B120" s="183" t="s">
        <v>371</v>
      </c>
    </row>
    <row r="121" spans="1:237" s="201" customFormat="1" ht="30" x14ac:dyDescent="0.2">
      <c r="A121" s="157">
        <v>5990.3</v>
      </c>
      <c r="B121" s="183" t="s">
        <v>451</v>
      </c>
    </row>
    <row r="122" spans="1:237" s="201" customFormat="1" ht="30" x14ac:dyDescent="0.2">
      <c r="A122" s="157">
        <v>1146</v>
      </c>
      <c r="B122" s="183" t="s">
        <v>370</v>
      </c>
    </row>
    <row r="123" spans="1:237" s="15" customFormat="1" ht="30" x14ac:dyDescent="0.2">
      <c r="A123" s="306">
        <v>859.3</v>
      </c>
      <c r="B123" s="315" t="s">
        <v>377</v>
      </c>
    </row>
    <row r="124" spans="1:237" s="58" customFormat="1" ht="69" x14ac:dyDescent="0.2">
      <c r="A124" s="306">
        <v>367.3</v>
      </c>
      <c r="B124" s="273" t="s">
        <v>378</v>
      </c>
    </row>
    <row r="125" spans="1:237" s="59" customFormat="1" ht="12.75" x14ac:dyDescent="0.25">
      <c r="A125" s="157">
        <v>6.3</v>
      </c>
      <c r="B125" s="290" t="s">
        <v>47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</row>
    <row r="126" spans="1:237" s="59" customFormat="1" ht="12.75" x14ac:dyDescent="0.25">
      <c r="A126" s="157">
        <v>57.6</v>
      </c>
      <c r="B126" s="290" t="s">
        <v>48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</row>
    <row r="127" spans="1:237" s="59" customFormat="1" ht="12.75" x14ac:dyDescent="0.25">
      <c r="A127" s="157">
        <v>7.9</v>
      </c>
      <c r="B127" s="290" t="s">
        <v>49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</row>
    <row r="128" spans="1:237" s="59" customFormat="1" ht="12.75" x14ac:dyDescent="0.25">
      <c r="A128" s="157">
        <v>8.6</v>
      </c>
      <c r="B128" s="290" t="s">
        <v>50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</row>
    <row r="129" spans="1:237" s="59" customFormat="1" ht="12.75" x14ac:dyDescent="0.25">
      <c r="A129" s="157">
        <v>279.60000000000002</v>
      </c>
      <c r="B129" s="290" t="s">
        <v>51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</row>
    <row r="130" spans="1:237" s="59" customFormat="1" ht="12.75" x14ac:dyDescent="0.25">
      <c r="A130" s="157">
        <v>7.3</v>
      </c>
      <c r="B130" s="290" t="s">
        <v>52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</row>
    <row r="131" spans="1:237" ht="15.75" x14ac:dyDescent="0.2">
      <c r="A131" s="317">
        <v>47821.9</v>
      </c>
      <c r="B131" s="53" t="s">
        <v>91</v>
      </c>
    </row>
    <row r="132" spans="1:237" ht="30" x14ac:dyDescent="0.2">
      <c r="A132" s="318">
        <v>-1338.7</v>
      </c>
      <c r="B132" s="208" t="s">
        <v>306</v>
      </c>
    </row>
    <row r="133" spans="1:237" s="29" customFormat="1" ht="12.75" x14ac:dyDescent="0.25">
      <c r="A133" s="284">
        <v>-667.1</v>
      </c>
      <c r="B133" s="285" t="s">
        <v>173</v>
      </c>
    </row>
    <row r="134" spans="1:237" s="29" customFormat="1" ht="12.75" x14ac:dyDescent="0.25">
      <c r="A134" s="284">
        <v>-189.9</v>
      </c>
      <c r="B134" s="285" t="s">
        <v>98</v>
      </c>
    </row>
    <row r="135" spans="1:237" s="29" customFormat="1" ht="12.75" x14ac:dyDescent="0.25">
      <c r="A135" s="284">
        <v>-234.2</v>
      </c>
      <c r="B135" s="285" t="s">
        <v>97</v>
      </c>
    </row>
    <row r="136" spans="1:237" s="29" customFormat="1" ht="12.75" x14ac:dyDescent="0.25">
      <c r="A136" s="284">
        <v>-247.5</v>
      </c>
      <c r="B136" s="285" t="s">
        <v>95</v>
      </c>
    </row>
    <row r="137" spans="1:237" ht="60.75" x14ac:dyDescent="0.2">
      <c r="A137" s="202">
        <v>853.8</v>
      </c>
      <c r="B137" s="208" t="s">
        <v>363</v>
      </c>
      <c r="D137" s="5"/>
    </row>
    <row r="138" spans="1:237" x14ac:dyDescent="0.2">
      <c r="A138" s="157">
        <v>1000.8</v>
      </c>
      <c r="B138" s="178" t="s">
        <v>109</v>
      </c>
    </row>
    <row r="139" spans="1:237" ht="30" x14ac:dyDescent="0.2">
      <c r="A139" s="157">
        <v>-147</v>
      </c>
      <c r="B139" s="178" t="s">
        <v>435</v>
      </c>
    </row>
    <row r="140" spans="1:237" s="7" customFormat="1" ht="30" x14ac:dyDescent="0.2">
      <c r="A140" s="203">
        <v>-484.90000000000009</v>
      </c>
      <c r="B140" s="204" t="s">
        <v>86</v>
      </c>
    </row>
    <row r="141" spans="1:237" ht="21.6" customHeight="1" x14ac:dyDescent="0.2">
      <c r="A141" s="211">
        <v>47337</v>
      </c>
      <c r="B141" s="212" t="s">
        <v>9</v>
      </c>
    </row>
    <row r="142" spans="1:237" x14ac:dyDescent="0.2">
      <c r="A142" s="269"/>
      <c r="B142" s="213"/>
    </row>
    <row r="143" spans="1:237" ht="12.75" x14ac:dyDescent="0.2">
      <c r="A143" s="9"/>
      <c r="B143" s="10"/>
    </row>
    <row r="145" spans="1:2" ht="15.75" x14ac:dyDescent="0.2">
      <c r="A145" s="319" t="s">
        <v>87</v>
      </c>
      <c r="B145" s="319"/>
    </row>
    <row r="146" spans="1:2" x14ac:dyDescent="0.2">
      <c r="B146" s="21"/>
    </row>
    <row r="147" spans="1:2" x14ac:dyDescent="0.2">
      <c r="A147" s="214" t="s">
        <v>3</v>
      </c>
    </row>
    <row r="148" spans="1:2" ht="19.899999999999999" customHeight="1" x14ac:dyDescent="0.2">
      <c r="A148" s="215">
        <v>-36773.500000000015</v>
      </c>
      <c r="B148" s="216" t="s">
        <v>92</v>
      </c>
    </row>
    <row r="149" spans="1:2" ht="19.899999999999999" customHeight="1" x14ac:dyDescent="0.2">
      <c r="A149" s="217">
        <v>-36773.500000000015</v>
      </c>
      <c r="B149" s="218" t="s">
        <v>436</v>
      </c>
    </row>
    <row r="150" spans="1:2" ht="28.5" x14ac:dyDescent="0.2">
      <c r="A150" s="219">
        <v>-36773.500000000015</v>
      </c>
      <c r="B150" s="212" t="s">
        <v>88</v>
      </c>
    </row>
    <row r="153" spans="1:2" ht="41.45" customHeight="1" x14ac:dyDescent="0.2">
      <c r="A153" s="321" t="s">
        <v>412</v>
      </c>
      <c r="B153" s="321"/>
    </row>
    <row r="154" spans="1:2" x14ac:dyDescent="0.2">
      <c r="A154" s="22"/>
    </row>
  </sheetData>
  <mergeCells count="9">
    <mergeCell ref="A46:B46"/>
    <mergeCell ref="A145:B145"/>
    <mergeCell ref="A153:B153"/>
    <mergeCell ref="A1:B1"/>
    <mergeCell ref="A2:B2"/>
    <mergeCell ref="A3:B3"/>
    <mergeCell ref="A4:B4"/>
    <mergeCell ref="A5:B5"/>
    <mergeCell ref="A7:B7"/>
  </mergeCells>
  <pageMargins left="0.98425196850393704" right="0" top="0.19685039370078741" bottom="0.19685039370078741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5"/>
  <sheetViews>
    <sheetView tabSelected="1" workbookViewId="0">
      <selection activeCell="B74" sqref="B74"/>
    </sheetView>
  </sheetViews>
  <sheetFormatPr defaultRowHeight="15" x14ac:dyDescent="0.2"/>
  <cols>
    <col min="1" max="1" width="12.7109375" style="11" customWidth="1"/>
    <col min="2" max="2" width="85" style="8" customWidth="1"/>
    <col min="3" max="3" width="4.5703125" style="2" customWidth="1"/>
    <col min="4" max="203" width="8.85546875" style="2"/>
    <col min="204" max="204" width="11.28515625" style="2" customWidth="1"/>
    <col min="205" max="205" width="87.85546875" style="2" customWidth="1"/>
    <col min="206" max="206" width="12" style="2" customWidth="1"/>
    <col min="207" max="207" width="9.42578125" style="2" customWidth="1"/>
    <col min="208" max="208" width="6" style="2" customWidth="1"/>
    <col min="209" max="209" width="8.85546875" style="2"/>
    <col min="210" max="210" width="33" style="2" customWidth="1"/>
    <col min="211" max="459" width="8.85546875" style="2"/>
    <col min="460" max="460" width="11.28515625" style="2" customWidth="1"/>
    <col min="461" max="461" width="87.85546875" style="2" customWidth="1"/>
    <col min="462" max="462" width="12" style="2" customWidth="1"/>
    <col min="463" max="463" width="9.42578125" style="2" customWidth="1"/>
    <col min="464" max="464" width="6" style="2" customWidth="1"/>
    <col min="465" max="465" width="8.85546875" style="2"/>
    <col min="466" max="466" width="33" style="2" customWidth="1"/>
    <col min="467" max="715" width="8.85546875" style="2"/>
    <col min="716" max="716" width="11.28515625" style="2" customWidth="1"/>
    <col min="717" max="717" width="87.85546875" style="2" customWidth="1"/>
    <col min="718" max="718" width="12" style="2" customWidth="1"/>
    <col min="719" max="719" width="9.42578125" style="2" customWidth="1"/>
    <col min="720" max="720" width="6" style="2" customWidth="1"/>
    <col min="721" max="721" width="8.85546875" style="2"/>
    <col min="722" max="722" width="33" style="2" customWidth="1"/>
    <col min="723" max="971" width="8.85546875" style="2"/>
    <col min="972" max="972" width="11.28515625" style="2" customWidth="1"/>
    <col min="973" max="973" width="87.85546875" style="2" customWidth="1"/>
    <col min="974" max="974" width="12" style="2" customWidth="1"/>
    <col min="975" max="975" width="9.42578125" style="2" customWidth="1"/>
    <col min="976" max="976" width="6" style="2" customWidth="1"/>
    <col min="977" max="977" width="8.85546875" style="2"/>
    <col min="978" max="978" width="33" style="2" customWidth="1"/>
    <col min="979" max="1227" width="8.85546875" style="2"/>
    <col min="1228" max="1228" width="11.28515625" style="2" customWidth="1"/>
    <col min="1229" max="1229" width="87.85546875" style="2" customWidth="1"/>
    <col min="1230" max="1230" width="12" style="2" customWidth="1"/>
    <col min="1231" max="1231" width="9.42578125" style="2" customWidth="1"/>
    <col min="1232" max="1232" width="6" style="2" customWidth="1"/>
    <col min="1233" max="1233" width="8.85546875" style="2"/>
    <col min="1234" max="1234" width="33" style="2" customWidth="1"/>
    <col min="1235" max="1483" width="8.85546875" style="2"/>
    <col min="1484" max="1484" width="11.28515625" style="2" customWidth="1"/>
    <col min="1485" max="1485" width="87.85546875" style="2" customWidth="1"/>
    <col min="1486" max="1486" width="12" style="2" customWidth="1"/>
    <col min="1487" max="1487" width="9.42578125" style="2" customWidth="1"/>
    <col min="1488" max="1488" width="6" style="2" customWidth="1"/>
    <col min="1489" max="1489" width="8.85546875" style="2"/>
    <col min="1490" max="1490" width="33" style="2" customWidth="1"/>
    <col min="1491" max="1739" width="8.85546875" style="2"/>
    <col min="1740" max="1740" width="11.28515625" style="2" customWidth="1"/>
    <col min="1741" max="1741" width="87.85546875" style="2" customWidth="1"/>
    <col min="1742" max="1742" width="12" style="2" customWidth="1"/>
    <col min="1743" max="1743" width="9.42578125" style="2" customWidth="1"/>
    <col min="1744" max="1744" width="6" style="2" customWidth="1"/>
    <col min="1745" max="1745" width="8.85546875" style="2"/>
    <col min="1746" max="1746" width="33" style="2" customWidth="1"/>
    <col min="1747" max="1995" width="8.85546875" style="2"/>
    <col min="1996" max="1996" width="11.28515625" style="2" customWidth="1"/>
    <col min="1997" max="1997" width="87.85546875" style="2" customWidth="1"/>
    <col min="1998" max="1998" width="12" style="2" customWidth="1"/>
    <col min="1999" max="1999" width="9.42578125" style="2" customWidth="1"/>
    <col min="2000" max="2000" width="6" style="2" customWidth="1"/>
    <col min="2001" max="2001" width="8.85546875" style="2"/>
    <col min="2002" max="2002" width="33" style="2" customWidth="1"/>
    <col min="2003" max="2251" width="8.85546875" style="2"/>
    <col min="2252" max="2252" width="11.28515625" style="2" customWidth="1"/>
    <col min="2253" max="2253" width="87.85546875" style="2" customWidth="1"/>
    <col min="2254" max="2254" width="12" style="2" customWidth="1"/>
    <col min="2255" max="2255" width="9.42578125" style="2" customWidth="1"/>
    <col min="2256" max="2256" width="6" style="2" customWidth="1"/>
    <col min="2257" max="2257" width="8.85546875" style="2"/>
    <col min="2258" max="2258" width="33" style="2" customWidth="1"/>
    <col min="2259" max="2507" width="8.85546875" style="2"/>
    <col min="2508" max="2508" width="11.28515625" style="2" customWidth="1"/>
    <col min="2509" max="2509" width="87.85546875" style="2" customWidth="1"/>
    <col min="2510" max="2510" width="12" style="2" customWidth="1"/>
    <col min="2511" max="2511" width="9.42578125" style="2" customWidth="1"/>
    <col min="2512" max="2512" width="6" style="2" customWidth="1"/>
    <col min="2513" max="2513" width="8.85546875" style="2"/>
    <col min="2514" max="2514" width="33" style="2" customWidth="1"/>
    <col min="2515" max="2763" width="8.85546875" style="2"/>
    <col min="2764" max="2764" width="11.28515625" style="2" customWidth="1"/>
    <col min="2765" max="2765" width="87.85546875" style="2" customWidth="1"/>
    <col min="2766" max="2766" width="12" style="2" customWidth="1"/>
    <col min="2767" max="2767" width="9.42578125" style="2" customWidth="1"/>
    <col min="2768" max="2768" width="6" style="2" customWidth="1"/>
    <col min="2769" max="2769" width="8.85546875" style="2"/>
    <col min="2770" max="2770" width="33" style="2" customWidth="1"/>
    <col min="2771" max="3019" width="8.85546875" style="2"/>
    <col min="3020" max="3020" width="11.28515625" style="2" customWidth="1"/>
    <col min="3021" max="3021" width="87.85546875" style="2" customWidth="1"/>
    <col min="3022" max="3022" width="12" style="2" customWidth="1"/>
    <col min="3023" max="3023" width="9.42578125" style="2" customWidth="1"/>
    <col min="3024" max="3024" width="6" style="2" customWidth="1"/>
    <col min="3025" max="3025" width="8.85546875" style="2"/>
    <col min="3026" max="3026" width="33" style="2" customWidth="1"/>
    <col min="3027" max="3275" width="8.85546875" style="2"/>
    <col min="3276" max="3276" width="11.28515625" style="2" customWidth="1"/>
    <col min="3277" max="3277" width="87.85546875" style="2" customWidth="1"/>
    <col min="3278" max="3278" width="12" style="2" customWidth="1"/>
    <col min="3279" max="3279" width="9.42578125" style="2" customWidth="1"/>
    <col min="3280" max="3280" width="6" style="2" customWidth="1"/>
    <col min="3281" max="3281" width="8.85546875" style="2"/>
    <col min="3282" max="3282" width="33" style="2" customWidth="1"/>
    <col min="3283" max="3531" width="8.85546875" style="2"/>
    <col min="3532" max="3532" width="11.28515625" style="2" customWidth="1"/>
    <col min="3533" max="3533" width="87.85546875" style="2" customWidth="1"/>
    <col min="3534" max="3534" width="12" style="2" customWidth="1"/>
    <col min="3535" max="3535" width="9.42578125" style="2" customWidth="1"/>
    <col min="3536" max="3536" width="6" style="2" customWidth="1"/>
    <col min="3537" max="3537" width="8.85546875" style="2"/>
    <col min="3538" max="3538" width="33" style="2" customWidth="1"/>
    <col min="3539" max="3787" width="8.85546875" style="2"/>
    <col min="3788" max="3788" width="11.28515625" style="2" customWidth="1"/>
    <col min="3789" max="3789" width="87.85546875" style="2" customWidth="1"/>
    <col min="3790" max="3790" width="12" style="2" customWidth="1"/>
    <col min="3791" max="3791" width="9.42578125" style="2" customWidth="1"/>
    <col min="3792" max="3792" width="6" style="2" customWidth="1"/>
    <col min="3793" max="3793" width="8.85546875" style="2"/>
    <col min="3794" max="3794" width="33" style="2" customWidth="1"/>
    <col min="3795" max="4043" width="8.85546875" style="2"/>
    <col min="4044" max="4044" width="11.28515625" style="2" customWidth="1"/>
    <col min="4045" max="4045" width="87.85546875" style="2" customWidth="1"/>
    <col min="4046" max="4046" width="12" style="2" customWidth="1"/>
    <col min="4047" max="4047" width="9.42578125" style="2" customWidth="1"/>
    <col min="4048" max="4048" width="6" style="2" customWidth="1"/>
    <col min="4049" max="4049" width="8.85546875" style="2"/>
    <col min="4050" max="4050" width="33" style="2" customWidth="1"/>
    <col min="4051" max="4299" width="8.85546875" style="2"/>
    <col min="4300" max="4300" width="11.28515625" style="2" customWidth="1"/>
    <col min="4301" max="4301" width="87.85546875" style="2" customWidth="1"/>
    <col min="4302" max="4302" width="12" style="2" customWidth="1"/>
    <col min="4303" max="4303" width="9.42578125" style="2" customWidth="1"/>
    <col min="4304" max="4304" width="6" style="2" customWidth="1"/>
    <col min="4305" max="4305" width="8.85546875" style="2"/>
    <col min="4306" max="4306" width="33" style="2" customWidth="1"/>
    <col min="4307" max="4555" width="8.85546875" style="2"/>
    <col min="4556" max="4556" width="11.28515625" style="2" customWidth="1"/>
    <col min="4557" max="4557" width="87.85546875" style="2" customWidth="1"/>
    <col min="4558" max="4558" width="12" style="2" customWidth="1"/>
    <col min="4559" max="4559" width="9.42578125" style="2" customWidth="1"/>
    <col min="4560" max="4560" width="6" style="2" customWidth="1"/>
    <col min="4561" max="4561" width="8.85546875" style="2"/>
    <col min="4562" max="4562" width="33" style="2" customWidth="1"/>
    <col min="4563" max="4811" width="8.85546875" style="2"/>
    <col min="4812" max="4812" width="11.28515625" style="2" customWidth="1"/>
    <col min="4813" max="4813" width="87.85546875" style="2" customWidth="1"/>
    <col min="4814" max="4814" width="12" style="2" customWidth="1"/>
    <col min="4815" max="4815" width="9.42578125" style="2" customWidth="1"/>
    <col min="4816" max="4816" width="6" style="2" customWidth="1"/>
    <col min="4817" max="4817" width="8.85546875" style="2"/>
    <col min="4818" max="4818" width="33" style="2" customWidth="1"/>
    <col min="4819" max="5067" width="8.85546875" style="2"/>
    <col min="5068" max="5068" width="11.28515625" style="2" customWidth="1"/>
    <col min="5069" max="5069" width="87.85546875" style="2" customWidth="1"/>
    <col min="5070" max="5070" width="12" style="2" customWidth="1"/>
    <col min="5071" max="5071" width="9.42578125" style="2" customWidth="1"/>
    <col min="5072" max="5072" width="6" style="2" customWidth="1"/>
    <col min="5073" max="5073" width="8.85546875" style="2"/>
    <col min="5074" max="5074" width="33" style="2" customWidth="1"/>
    <col min="5075" max="5323" width="8.85546875" style="2"/>
    <col min="5324" max="5324" width="11.28515625" style="2" customWidth="1"/>
    <col min="5325" max="5325" width="87.85546875" style="2" customWidth="1"/>
    <col min="5326" max="5326" width="12" style="2" customWidth="1"/>
    <col min="5327" max="5327" width="9.42578125" style="2" customWidth="1"/>
    <col min="5328" max="5328" width="6" style="2" customWidth="1"/>
    <col min="5329" max="5329" width="8.85546875" style="2"/>
    <col min="5330" max="5330" width="33" style="2" customWidth="1"/>
    <col min="5331" max="5579" width="8.85546875" style="2"/>
    <col min="5580" max="5580" width="11.28515625" style="2" customWidth="1"/>
    <col min="5581" max="5581" width="87.85546875" style="2" customWidth="1"/>
    <col min="5582" max="5582" width="12" style="2" customWidth="1"/>
    <col min="5583" max="5583" width="9.42578125" style="2" customWidth="1"/>
    <col min="5584" max="5584" width="6" style="2" customWidth="1"/>
    <col min="5585" max="5585" width="8.85546875" style="2"/>
    <col min="5586" max="5586" width="33" style="2" customWidth="1"/>
    <col min="5587" max="5835" width="8.85546875" style="2"/>
    <col min="5836" max="5836" width="11.28515625" style="2" customWidth="1"/>
    <col min="5837" max="5837" width="87.85546875" style="2" customWidth="1"/>
    <col min="5838" max="5838" width="12" style="2" customWidth="1"/>
    <col min="5839" max="5839" width="9.42578125" style="2" customWidth="1"/>
    <col min="5840" max="5840" width="6" style="2" customWidth="1"/>
    <col min="5841" max="5841" width="8.85546875" style="2"/>
    <col min="5842" max="5842" width="33" style="2" customWidth="1"/>
    <col min="5843" max="6091" width="8.85546875" style="2"/>
    <col min="6092" max="6092" width="11.28515625" style="2" customWidth="1"/>
    <col min="6093" max="6093" width="87.85546875" style="2" customWidth="1"/>
    <col min="6094" max="6094" width="12" style="2" customWidth="1"/>
    <col min="6095" max="6095" width="9.42578125" style="2" customWidth="1"/>
    <col min="6096" max="6096" width="6" style="2" customWidth="1"/>
    <col min="6097" max="6097" width="8.85546875" style="2"/>
    <col min="6098" max="6098" width="33" style="2" customWidth="1"/>
    <col min="6099" max="6347" width="8.85546875" style="2"/>
    <col min="6348" max="6348" width="11.28515625" style="2" customWidth="1"/>
    <col min="6349" max="6349" width="87.85546875" style="2" customWidth="1"/>
    <col min="6350" max="6350" width="12" style="2" customWidth="1"/>
    <col min="6351" max="6351" width="9.42578125" style="2" customWidth="1"/>
    <col min="6352" max="6352" width="6" style="2" customWidth="1"/>
    <col min="6353" max="6353" width="8.85546875" style="2"/>
    <col min="6354" max="6354" width="33" style="2" customWidth="1"/>
    <col min="6355" max="6603" width="8.85546875" style="2"/>
    <col min="6604" max="6604" width="11.28515625" style="2" customWidth="1"/>
    <col min="6605" max="6605" width="87.85546875" style="2" customWidth="1"/>
    <col min="6606" max="6606" width="12" style="2" customWidth="1"/>
    <col min="6607" max="6607" width="9.42578125" style="2" customWidth="1"/>
    <col min="6608" max="6608" width="6" style="2" customWidth="1"/>
    <col min="6609" max="6609" width="8.85546875" style="2"/>
    <col min="6610" max="6610" width="33" style="2" customWidth="1"/>
    <col min="6611" max="6859" width="8.85546875" style="2"/>
    <col min="6860" max="6860" width="11.28515625" style="2" customWidth="1"/>
    <col min="6861" max="6861" width="87.85546875" style="2" customWidth="1"/>
    <col min="6862" max="6862" width="12" style="2" customWidth="1"/>
    <col min="6863" max="6863" width="9.42578125" style="2" customWidth="1"/>
    <col min="6864" max="6864" width="6" style="2" customWidth="1"/>
    <col min="6865" max="6865" width="8.85546875" style="2"/>
    <col min="6866" max="6866" width="33" style="2" customWidth="1"/>
    <col min="6867" max="7115" width="8.85546875" style="2"/>
    <col min="7116" max="7116" width="11.28515625" style="2" customWidth="1"/>
    <col min="7117" max="7117" width="87.85546875" style="2" customWidth="1"/>
    <col min="7118" max="7118" width="12" style="2" customWidth="1"/>
    <col min="7119" max="7119" width="9.42578125" style="2" customWidth="1"/>
    <col min="7120" max="7120" width="6" style="2" customWidth="1"/>
    <col min="7121" max="7121" width="8.85546875" style="2"/>
    <col min="7122" max="7122" width="33" style="2" customWidth="1"/>
    <col min="7123" max="7371" width="8.85546875" style="2"/>
    <col min="7372" max="7372" width="11.28515625" style="2" customWidth="1"/>
    <col min="7373" max="7373" width="87.85546875" style="2" customWidth="1"/>
    <col min="7374" max="7374" width="12" style="2" customWidth="1"/>
    <col min="7375" max="7375" width="9.42578125" style="2" customWidth="1"/>
    <col min="7376" max="7376" width="6" style="2" customWidth="1"/>
    <col min="7377" max="7377" width="8.85546875" style="2"/>
    <col min="7378" max="7378" width="33" style="2" customWidth="1"/>
    <col min="7379" max="7627" width="8.85546875" style="2"/>
    <col min="7628" max="7628" width="11.28515625" style="2" customWidth="1"/>
    <col min="7629" max="7629" width="87.85546875" style="2" customWidth="1"/>
    <col min="7630" max="7630" width="12" style="2" customWidth="1"/>
    <col min="7631" max="7631" width="9.42578125" style="2" customWidth="1"/>
    <col min="7632" max="7632" width="6" style="2" customWidth="1"/>
    <col min="7633" max="7633" width="8.85546875" style="2"/>
    <col min="7634" max="7634" width="33" style="2" customWidth="1"/>
    <col min="7635" max="7883" width="8.85546875" style="2"/>
    <col min="7884" max="7884" width="11.28515625" style="2" customWidth="1"/>
    <col min="7885" max="7885" width="87.85546875" style="2" customWidth="1"/>
    <col min="7886" max="7886" width="12" style="2" customWidth="1"/>
    <col min="7887" max="7887" width="9.42578125" style="2" customWidth="1"/>
    <col min="7888" max="7888" width="6" style="2" customWidth="1"/>
    <col min="7889" max="7889" width="8.85546875" style="2"/>
    <col min="7890" max="7890" width="33" style="2" customWidth="1"/>
    <col min="7891" max="8139" width="8.85546875" style="2"/>
    <col min="8140" max="8140" width="11.28515625" style="2" customWidth="1"/>
    <col min="8141" max="8141" width="87.85546875" style="2" customWidth="1"/>
    <col min="8142" max="8142" width="12" style="2" customWidth="1"/>
    <col min="8143" max="8143" width="9.42578125" style="2" customWidth="1"/>
    <col min="8144" max="8144" width="6" style="2" customWidth="1"/>
    <col min="8145" max="8145" width="8.85546875" style="2"/>
    <col min="8146" max="8146" width="33" style="2" customWidth="1"/>
    <col min="8147" max="8395" width="8.85546875" style="2"/>
    <col min="8396" max="8396" width="11.28515625" style="2" customWidth="1"/>
    <col min="8397" max="8397" width="87.85546875" style="2" customWidth="1"/>
    <col min="8398" max="8398" width="12" style="2" customWidth="1"/>
    <col min="8399" max="8399" width="9.42578125" style="2" customWidth="1"/>
    <col min="8400" max="8400" width="6" style="2" customWidth="1"/>
    <col min="8401" max="8401" width="8.85546875" style="2"/>
    <col min="8402" max="8402" width="33" style="2" customWidth="1"/>
    <col min="8403" max="8651" width="8.85546875" style="2"/>
    <col min="8652" max="8652" width="11.28515625" style="2" customWidth="1"/>
    <col min="8653" max="8653" width="87.85546875" style="2" customWidth="1"/>
    <col min="8654" max="8654" width="12" style="2" customWidth="1"/>
    <col min="8655" max="8655" width="9.42578125" style="2" customWidth="1"/>
    <col min="8656" max="8656" width="6" style="2" customWidth="1"/>
    <col min="8657" max="8657" width="8.85546875" style="2"/>
    <col min="8658" max="8658" width="33" style="2" customWidth="1"/>
    <col min="8659" max="8907" width="8.85546875" style="2"/>
    <col min="8908" max="8908" width="11.28515625" style="2" customWidth="1"/>
    <col min="8909" max="8909" width="87.85546875" style="2" customWidth="1"/>
    <col min="8910" max="8910" width="12" style="2" customWidth="1"/>
    <col min="8911" max="8911" width="9.42578125" style="2" customWidth="1"/>
    <col min="8912" max="8912" width="6" style="2" customWidth="1"/>
    <col min="8913" max="8913" width="8.85546875" style="2"/>
    <col min="8914" max="8914" width="33" style="2" customWidth="1"/>
    <col min="8915" max="9163" width="8.85546875" style="2"/>
    <col min="9164" max="9164" width="11.28515625" style="2" customWidth="1"/>
    <col min="9165" max="9165" width="87.85546875" style="2" customWidth="1"/>
    <col min="9166" max="9166" width="12" style="2" customWidth="1"/>
    <col min="9167" max="9167" width="9.42578125" style="2" customWidth="1"/>
    <col min="9168" max="9168" width="6" style="2" customWidth="1"/>
    <col min="9169" max="9169" width="8.85546875" style="2"/>
    <col min="9170" max="9170" width="33" style="2" customWidth="1"/>
    <col min="9171" max="9419" width="8.85546875" style="2"/>
    <col min="9420" max="9420" width="11.28515625" style="2" customWidth="1"/>
    <col min="9421" max="9421" width="87.85546875" style="2" customWidth="1"/>
    <col min="9422" max="9422" width="12" style="2" customWidth="1"/>
    <col min="9423" max="9423" width="9.42578125" style="2" customWidth="1"/>
    <col min="9424" max="9424" width="6" style="2" customWidth="1"/>
    <col min="9425" max="9425" width="8.85546875" style="2"/>
    <col min="9426" max="9426" width="33" style="2" customWidth="1"/>
    <col min="9427" max="9675" width="8.85546875" style="2"/>
    <col min="9676" max="9676" width="11.28515625" style="2" customWidth="1"/>
    <col min="9677" max="9677" width="87.85546875" style="2" customWidth="1"/>
    <col min="9678" max="9678" width="12" style="2" customWidth="1"/>
    <col min="9679" max="9679" width="9.42578125" style="2" customWidth="1"/>
    <col min="9680" max="9680" width="6" style="2" customWidth="1"/>
    <col min="9681" max="9681" width="8.85546875" style="2"/>
    <col min="9682" max="9682" width="33" style="2" customWidth="1"/>
    <col min="9683" max="9931" width="8.85546875" style="2"/>
    <col min="9932" max="9932" width="11.28515625" style="2" customWidth="1"/>
    <col min="9933" max="9933" width="87.85546875" style="2" customWidth="1"/>
    <col min="9934" max="9934" width="12" style="2" customWidth="1"/>
    <col min="9935" max="9935" width="9.42578125" style="2" customWidth="1"/>
    <col min="9936" max="9936" width="6" style="2" customWidth="1"/>
    <col min="9937" max="9937" width="8.85546875" style="2"/>
    <col min="9938" max="9938" width="33" style="2" customWidth="1"/>
    <col min="9939" max="10187" width="8.85546875" style="2"/>
    <col min="10188" max="10188" width="11.28515625" style="2" customWidth="1"/>
    <col min="10189" max="10189" width="87.85546875" style="2" customWidth="1"/>
    <col min="10190" max="10190" width="12" style="2" customWidth="1"/>
    <col min="10191" max="10191" width="9.42578125" style="2" customWidth="1"/>
    <col min="10192" max="10192" width="6" style="2" customWidth="1"/>
    <col min="10193" max="10193" width="8.85546875" style="2"/>
    <col min="10194" max="10194" width="33" style="2" customWidth="1"/>
    <col min="10195" max="10443" width="8.85546875" style="2"/>
    <col min="10444" max="10444" width="11.28515625" style="2" customWidth="1"/>
    <col min="10445" max="10445" width="87.85546875" style="2" customWidth="1"/>
    <col min="10446" max="10446" width="12" style="2" customWidth="1"/>
    <col min="10447" max="10447" width="9.42578125" style="2" customWidth="1"/>
    <col min="10448" max="10448" width="6" style="2" customWidth="1"/>
    <col min="10449" max="10449" width="8.85546875" style="2"/>
    <col min="10450" max="10450" width="33" style="2" customWidth="1"/>
    <col min="10451" max="10699" width="8.85546875" style="2"/>
    <col min="10700" max="10700" width="11.28515625" style="2" customWidth="1"/>
    <col min="10701" max="10701" width="87.85546875" style="2" customWidth="1"/>
    <col min="10702" max="10702" width="12" style="2" customWidth="1"/>
    <col min="10703" max="10703" width="9.42578125" style="2" customWidth="1"/>
    <col min="10704" max="10704" width="6" style="2" customWidth="1"/>
    <col min="10705" max="10705" width="8.85546875" style="2"/>
    <col min="10706" max="10706" width="33" style="2" customWidth="1"/>
    <col min="10707" max="10955" width="8.85546875" style="2"/>
    <col min="10956" max="10956" width="11.28515625" style="2" customWidth="1"/>
    <col min="10957" max="10957" width="87.85546875" style="2" customWidth="1"/>
    <col min="10958" max="10958" width="12" style="2" customWidth="1"/>
    <col min="10959" max="10959" width="9.42578125" style="2" customWidth="1"/>
    <col min="10960" max="10960" width="6" style="2" customWidth="1"/>
    <col min="10961" max="10961" width="8.85546875" style="2"/>
    <col min="10962" max="10962" width="33" style="2" customWidth="1"/>
    <col min="10963" max="11211" width="8.85546875" style="2"/>
    <col min="11212" max="11212" width="11.28515625" style="2" customWidth="1"/>
    <col min="11213" max="11213" width="87.85546875" style="2" customWidth="1"/>
    <col min="11214" max="11214" width="12" style="2" customWidth="1"/>
    <col min="11215" max="11215" width="9.42578125" style="2" customWidth="1"/>
    <col min="11216" max="11216" width="6" style="2" customWidth="1"/>
    <col min="11217" max="11217" width="8.85546875" style="2"/>
    <col min="11218" max="11218" width="33" style="2" customWidth="1"/>
    <col min="11219" max="11467" width="8.85546875" style="2"/>
    <col min="11468" max="11468" width="11.28515625" style="2" customWidth="1"/>
    <col min="11469" max="11469" width="87.85546875" style="2" customWidth="1"/>
    <col min="11470" max="11470" width="12" style="2" customWidth="1"/>
    <col min="11471" max="11471" width="9.42578125" style="2" customWidth="1"/>
    <col min="11472" max="11472" width="6" style="2" customWidth="1"/>
    <col min="11473" max="11473" width="8.85546875" style="2"/>
    <col min="11474" max="11474" width="33" style="2" customWidth="1"/>
    <col min="11475" max="11723" width="8.85546875" style="2"/>
    <col min="11724" max="11724" width="11.28515625" style="2" customWidth="1"/>
    <col min="11725" max="11725" width="87.85546875" style="2" customWidth="1"/>
    <col min="11726" max="11726" width="12" style="2" customWidth="1"/>
    <col min="11727" max="11727" width="9.42578125" style="2" customWidth="1"/>
    <col min="11728" max="11728" width="6" style="2" customWidth="1"/>
    <col min="11729" max="11729" width="8.85546875" style="2"/>
    <col min="11730" max="11730" width="33" style="2" customWidth="1"/>
    <col min="11731" max="11979" width="8.85546875" style="2"/>
    <col min="11980" max="11980" width="11.28515625" style="2" customWidth="1"/>
    <col min="11981" max="11981" width="87.85546875" style="2" customWidth="1"/>
    <col min="11982" max="11982" width="12" style="2" customWidth="1"/>
    <col min="11983" max="11983" width="9.42578125" style="2" customWidth="1"/>
    <col min="11984" max="11984" width="6" style="2" customWidth="1"/>
    <col min="11985" max="11985" width="8.85546875" style="2"/>
    <col min="11986" max="11986" width="33" style="2" customWidth="1"/>
    <col min="11987" max="12235" width="8.85546875" style="2"/>
    <col min="12236" max="12236" width="11.28515625" style="2" customWidth="1"/>
    <col min="12237" max="12237" width="87.85546875" style="2" customWidth="1"/>
    <col min="12238" max="12238" width="12" style="2" customWidth="1"/>
    <col min="12239" max="12239" width="9.42578125" style="2" customWidth="1"/>
    <col min="12240" max="12240" width="6" style="2" customWidth="1"/>
    <col min="12241" max="12241" width="8.85546875" style="2"/>
    <col min="12242" max="12242" width="33" style="2" customWidth="1"/>
    <col min="12243" max="12491" width="8.85546875" style="2"/>
    <col min="12492" max="12492" width="11.28515625" style="2" customWidth="1"/>
    <col min="12493" max="12493" width="87.85546875" style="2" customWidth="1"/>
    <col min="12494" max="12494" width="12" style="2" customWidth="1"/>
    <col min="12495" max="12495" width="9.42578125" style="2" customWidth="1"/>
    <col min="12496" max="12496" width="6" style="2" customWidth="1"/>
    <col min="12497" max="12497" width="8.85546875" style="2"/>
    <col min="12498" max="12498" width="33" style="2" customWidth="1"/>
    <col min="12499" max="12747" width="8.85546875" style="2"/>
    <col min="12748" max="12748" width="11.28515625" style="2" customWidth="1"/>
    <col min="12749" max="12749" width="87.85546875" style="2" customWidth="1"/>
    <col min="12750" max="12750" width="12" style="2" customWidth="1"/>
    <col min="12751" max="12751" width="9.42578125" style="2" customWidth="1"/>
    <col min="12752" max="12752" width="6" style="2" customWidth="1"/>
    <col min="12753" max="12753" width="8.85546875" style="2"/>
    <col min="12754" max="12754" width="33" style="2" customWidth="1"/>
    <col min="12755" max="13003" width="8.85546875" style="2"/>
    <col min="13004" max="13004" width="11.28515625" style="2" customWidth="1"/>
    <col min="13005" max="13005" width="87.85546875" style="2" customWidth="1"/>
    <col min="13006" max="13006" width="12" style="2" customWidth="1"/>
    <col min="13007" max="13007" width="9.42578125" style="2" customWidth="1"/>
    <col min="13008" max="13008" width="6" style="2" customWidth="1"/>
    <col min="13009" max="13009" width="8.85546875" style="2"/>
    <col min="13010" max="13010" width="33" style="2" customWidth="1"/>
    <col min="13011" max="13259" width="8.85546875" style="2"/>
    <col min="13260" max="13260" width="11.28515625" style="2" customWidth="1"/>
    <col min="13261" max="13261" width="87.85546875" style="2" customWidth="1"/>
    <col min="13262" max="13262" width="12" style="2" customWidth="1"/>
    <col min="13263" max="13263" width="9.42578125" style="2" customWidth="1"/>
    <col min="13264" max="13264" width="6" style="2" customWidth="1"/>
    <col min="13265" max="13265" width="8.85546875" style="2"/>
    <col min="13266" max="13266" width="33" style="2" customWidth="1"/>
    <col min="13267" max="13515" width="8.85546875" style="2"/>
    <col min="13516" max="13516" width="11.28515625" style="2" customWidth="1"/>
    <col min="13517" max="13517" width="87.85546875" style="2" customWidth="1"/>
    <col min="13518" max="13518" width="12" style="2" customWidth="1"/>
    <col min="13519" max="13519" width="9.42578125" style="2" customWidth="1"/>
    <col min="13520" max="13520" width="6" style="2" customWidth="1"/>
    <col min="13521" max="13521" width="8.85546875" style="2"/>
    <col min="13522" max="13522" width="33" style="2" customWidth="1"/>
    <col min="13523" max="13771" width="8.85546875" style="2"/>
    <col min="13772" max="13772" width="11.28515625" style="2" customWidth="1"/>
    <col min="13773" max="13773" width="87.85546875" style="2" customWidth="1"/>
    <col min="13774" max="13774" width="12" style="2" customWidth="1"/>
    <col min="13775" max="13775" width="9.42578125" style="2" customWidth="1"/>
    <col min="13776" max="13776" width="6" style="2" customWidth="1"/>
    <col min="13777" max="13777" width="8.85546875" style="2"/>
    <col min="13778" max="13778" width="33" style="2" customWidth="1"/>
    <col min="13779" max="14027" width="8.85546875" style="2"/>
    <col min="14028" max="14028" width="11.28515625" style="2" customWidth="1"/>
    <col min="14029" max="14029" width="87.85546875" style="2" customWidth="1"/>
    <col min="14030" max="14030" width="12" style="2" customWidth="1"/>
    <col min="14031" max="14031" width="9.42578125" style="2" customWidth="1"/>
    <col min="14032" max="14032" width="6" style="2" customWidth="1"/>
    <col min="14033" max="14033" width="8.85546875" style="2"/>
    <col min="14034" max="14034" width="33" style="2" customWidth="1"/>
    <col min="14035" max="14283" width="8.85546875" style="2"/>
    <col min="14284" max="14284" width="11.28515625" style="2" customWidth="1"/>
    <col min="14285" max="14285" width="87.85546875" style="2" customWidth="1"/>
    <col min="14286" max="14286" width="12" style="2" customWidth="1"/>
    <col min="14287" max="14287" width="9.42578125" style="2" customWidth="1"/>
    <col min="14288" max="14288" width="6" style="2" customWidth="1"/>
    <col min="14289" max="14289" width="8.85546875" style="2"/>
    <col min="14290" max="14290" width="33" style="2" customWidth="1"/>
    <col min="14291" max="14539" width="8.85546875" style="2"/>
    <col min="14540" max="14540" width="11.28515625" style="2" customWidth="1"/>
    <col min="14541" max="14541" width="87.85546875" style="2" customWidth="1"/>
    <col min="14542" max="14542" width="12" style="2" customWidth="1"/>
    <col min="14543" max="14543" width="9.42578125" style="2" customWidth="1"/>
    <col min="14544" max="14544" width="6" style="2" customWidth="1"/>
    <col min="14545" max="14545" width="8.85546875" style="2"/>
    <col min="14546" max="14546" width="33" style="2" customWidth="1"/>
    <col min="14547" max="14795" width="8.85546875" style="2"/>
    <col min="14796" max="14796" width="11.28515625" style="2" customWidth="1"/>
    <col min="14797" max="14797" width="87.85546875" style="2" customWidth="1"/>
    <col min="14798" max="14798" width="12" style="2" customWidth="1"/>
    <col min="14799" max="14799" width="9.42578125" style="2" customWidth="1"/>
    <col min="14800" max="14800" width="6" style="2" customWidth="1"/>
    <col min="14801" max="14801" width="8.85546875" style="2"/>
    <col min="14802" max="14802" width="33" style="2" customWidth="1"/>
    <col min="14803" max="15051" width="8.85546875" style="2"/>
    <col min="15052" max="15052" width="11.28515625" style="2" customWidth="1"/>
    <col min="15053" max="15053" width="87.85546875" style="2" customWidth="1"/>
    <col min="15054" max="15054" width="12" style="2" customWidth="1"/>
    <col min="15055" max="15055" width="9.42578125" style="2" customWidth="1"/>
    <col min="15056" max="15056" width="6" style="2" customWidth="1"/>
    <col min="15057" max="15057" width="8.85546875" style="2"/>
    <col min="15058" max="15058" width="33" style="2" customWidth="1"/>
    <col min="15059" max="15307" width="8.85546875" style="2"/>
    <col min="15308" max="15308" width="11.28515625" style="2" customWidth="1"/>
    <col min="15309" max="15309" width="87.85546875" style="2" customWidth="1"/>
    <col min="15310" max="15310" width="12" style="2" customWidth="1"/>
    <col min="15311" max="15311" width="9.42578125" style="2" customWidth="1"/>
    <col min="15312" max="15312" width="6" style="2" customWidth="1"/>
    <col min="15313" max="15313" width="8.85546875" style="2"/>
    <col min="15314" max="15314" width="33" style="2" customWidth="1"/>
    <col min="15315" max="15563" width="8.85546875" style="2"/>
    <col min="15564" max="15564" width="11.28515625" style="2" customWidth="1"/>
    <col min="15565" max="15565" width="87.85546875" style="2" customWidth="1"/>
    <col min="15566" max="15566" width="12" style="2" customWidth="1"/>
    <col min="15567" max="15567" width="9.42578125" style="2" customWidth="1"/>
    <col min="15568" max="15568" width="6" style="2" customWidth="1"/>
    <col min="15569" max="15569" width="8.85546875" style="2"/>
    <col min="15570" max="15570" width="33" style="2" customWidth="1"/>
    <col min="15571" max="15819" width="8.85546875" style="2"/>
    <col min="15820" max="15820" width="11.28515625" style="2" customWidth="1"/>
    <col min="15821" max="15821" width="87.85546875" style="2" customWidth="1"/>
    <col min="15822" max="15822" width="12" style="2" customWidth="1"/>
    <col min="15823" max="15823" width="9.42578125" style="2" customWidth="1"/>
    <col min="15824" max="15824" width="6" style="2" customWidth="1"/>
    <col min="15825" max="15825" width="8.85546875" style="2"/>
    <col min="15826" max="15826" width="33" style="2" customWidth="1"/>
    <col min="15827" max="16075" width="8.85546875" style="2"/>
    <col min="16076" max="16076" width="11.28515625" style="2" customWidth="1"/>
    <col min="16077" max="16077" width="87.85546875" style="2" customWidth="1"/>
    <col min="16078" max="16078" width="12" style="2" customWidth="1"/>
    <col min="16079" max="16079" width="9.42578125" style="2" customWidth="1"/>
    <col min="16080" max="16080" width="6" style="2" customWidth="1"/>
    <col min="16081" max="16081" width="8.85546875" style="2"/>
    <col min="16082" max="16082" width="33" style="2" customWidth="1"/>
    <col min="16083" max="16384" width="8.85546875" style="2"/>
  </cols>
  <sheetData>
    <row r="1" spans="1:244" s="12" customFormat="1" x14ac:dyDescent="0.25">
      <c r="A1" s="322" t="s">
        <v>419</v>
      </c>
      <c r="B1" s="322"/>
    </row>
    <row r="2" spans="1:244" s="12" customFormat="1" x14ac:dyDescent="0.2">
      <c r="A2" s="323" t="s">
        <v>438</v>
      </c>
      <c r="B2" s="323"/>
    </row>
    <row r="3" spans="1:244" s="12" customFormat="1" ht="15.75" x14ac:dyDescent="0.2">
      <c r="A3" s="324" t="s">
        <v>1</v>
      </c>
      <c r="B3" s="324"/>
    </row>
    <row r="4" spans="1:244" s="12" customFormat="1" ht="15.75" x14ac:dyDescent="0.2">
      <c r="A4" s="324" t="s">
        <v>2</v>
      </c>
      <c r="B4" s="324"/>
    </row>
    <row r="5" spans="1:244" ht="71.45" customHeight="1" x14ac:dyDescent="0.2">
      <c r="A5" s="325" t="s">
        <v>135</v>
      </c>
      <c r="B5" s="325"/>
    </row>
    <row r="6" spans="1:244" ht="15.75" x14ac:dyDescent="0.2">
      <c r="A6" s="13"/>
    </row>
    <row r="7" spans="1:244" s="1" customFormat="1" ht="12.75" x14ac:dyDescent="0.2">
      <c r="A7" s="81" t="s">
        <v>3</v>
      </c>
      <c r="B7" s="26"/>
    </row>
    <row r="8" spans="1:244" s="1" customFormat="1" hidden="1" x14ac:dyDescent="0.2">
      <c r="A8" s="27"/>
      <c r="B8" s="28"/>
    </row>
    <row r="9" spans="1:244" s="1" customFormat="1" ht="15.75" hidden="1" x14ac:dyDescent="0.2">
      <c r="A9" s="37">
        <v>0</v>
      </c>
      <c r="B9" s="38" t="s">
        <v>85</v>
      </c>
    </row>
    <row r="10" spans="1:244" ht="15.75" x14ac:dyDescent="0.2">
      <c r="A10" s="3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5.75" x14ac:dyDescent="0.2">
      <c r="A11" s="320" t="s">
        <v>6</v>
      </c>
      <c r="B11" s="32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31.9" customHeight="1" x14ac:dyDescent="0.2">
      <c r="A12" s="34">
        <v>205.7</v>
      </c>
      <c r="B12" s="52" t="s">
        <v>439</v>
      </c>
    </row>
    <row r="13" spans="1:244" ht="31.9" customHeight="1" x14ac:dyDescent="0.2">
      <c r="A13" s="34">
        <v>2071.3000000000002</v>
      </c>
      <c r="B13" s="52" t="s">
        <v>440</v>
      </c>
    </row>
    <row r="14" spans="1:244" s="55" customFormat="1" ht="19.899999999999999" customHeight="1" x14ac:dyDescent="0.25">
      <c r="A14" s="157">
        <v>360.1</v>
      </c>
      <c r="B14" s="290" t="s">
        <v>276</v>
      </c>
    </row>
    <row r="15" spans="1:244" s="55" customFormat="1" ht="34.15" customHeight="1" x14ac:dyDescent="0.25">
      <c r="A15" s="157">
        <v>1711.2</v>
      </c>
      <c r="B15" s="290" t="s">
        <v>441</v>
      </c>
    </row>
    <row r="16" spans="1:244" s="125" customFormat="1" ht="51" customHeight="1" x14ac:dyDescent="0.25">
      <c r="A16" s="168">
        <v>15643.3</v>
      </c>
      <c r="B16" s="169" t="s">
        <v>406</v>
      </c>
    </row>
    <row r="17" spans="1:244" s="132" customFormat="1" ht="19.149999999999999" customHeight="1" x14ac:dyDescent="0.2">
      <c r="A17" s="155">
        <v>1002.5</v>
      </c>
      <c r="B17" s="156" t="s">
        <v>307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</row>
    <row r="18" spans="1:244" s="132" customFormat="1" ht="19.149999999999999" customHeight="1" x14ac:dyDescent="0.2">
      <c r="A18" s="155">
        <v>9114.9</v>
      </c>
      <c r="B18" s="156" t="s">
        <v>281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</row>
    <row r="19" spans="1:244" s="132" customFormat="1" ht="19.149999999999999" customHeight="1" x14ac:dyDescent="0.2">
      <c r="A19" s="155">
        <v>85.5</v>
      </c>
      <c r="B19" s="156" t="s">
        <v>442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</row>
    <row r="20" spans="1:244" s="132" customFormat="1" ht="19.149999999999999" customHeight="1" x14ac:dyDescent="0.2">
      <c r="A20" s="155">
        <v>641.4</v>
      </c>
      <c r="B20" s="156" t="s">
        <v>309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</row>
    <row r="21" spans="1:244" s="132" customFormat="1" ht="19.149999999999999" customHeight="1" x14ac:dyDescent="0.2">
      <c r="A21" s="155">
        <v>246.4</v>
      </c>
      <c r="B21" s="156" t="s">
        <v>236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</row>
    <row r="22" spans="1:244" s="132" customFormat="1" ht="19.149999999999999" customHeight="1" x14ac:dyDescent="0.2">
      <c r="A22" s="155">
        <v>882.2</v>
      </c>
      <c r="B22" s="156" t="s">
        <v>310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</row>
    <row r="23" spans="1:244" s="132" customFormat="1" ht="27" customHeight="1" x14ac:dyDescent="0.2">
      <c r="A23" s="157">
        <v>3670.4</v>
      </c>
      <c r="B23" s="156" t="s">
        <v>280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</row>
    <row r="24" spans="1:244" ht="47.25" x14ac:dyDescent="0.2">
      <c r="A24" s="170">
        <v>14101.3</v>
      </c>
      <c r="B24" s="171" t="s">
        <v>443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s="132" customFormat="1" ht="12" x14ac:dyDescent="0.2">
      <c r="A25" s="155">
        <v>7125.8</v>
      </c>
      <c r="B25" s="156" t="s">
        <v>297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</row>
    <row r="26" spans="1:244" s="132" customFormat="1" ht="12" x14ac:dyDescent="0.2">
      <c r="A26" s="155">
        <v>6975.5</v>
      </c>
      <c r="B26" s="156" t="s">
        <v>298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</row>
    <row r="27" spans="1:244" s="54" customFormat="1" ht="15.75" x14ac:dyDescent="0.25">
      <c r="A27" s="168"/>
      <c r="B27" s="291" t="s">
        <v>278</v>
      </c>
    </row>
    <row r="28" spans="1:244" ht="45" x14ac:dyDescent="0.2">
      <c r="A28" s="34">
        <v>11193.1</v>
      </c>
      <c r="B28" s="52" t="s">
        <v>313</v>
      </c>
    </row>
    <row r="29" spans="1:244" ht="30" x14ac:dyDescent="0.2">
      <c r="A29" s="34">
        <v>5000</v>
      </c>
      <c r="B29" s="52" t="s">
        <v>311</v>
      </c>
    </row>
    <row r="30" spans="1:244" s="54" customFormat="1" ht="45" x14ac:dyDescent="0.25">
      <c r="A30" s="34">
        <v>634.1</v>
      </c>
      <c r="B30" s="82" t="s">
        <v>312</v>
      </c>
    </row>
    <row r="31" spans="1:244" s="55" customFormat="1" ht="12.75" x14ac:dyDescent="0.25">
      <c r="A31" s="157">
        <v>555.6</v>
      </c>
      <c r="B31" s="290" t="s">
        <v>156</v>
      </c>
    </row>
    <row r="32" spans="1:244" s="55" customFormat="1" ht="12.75" x14ac:dyDescent="0.25">
      <c r="A32" s="157">
        <v>78.5</v>
      </c>
      <c r="B32" s="290" t="s">
        <v>104</v>
      </c>
    </row>
    <row r="33" spans="1:244" ht="60" x14ac:dyDescent="0.2">
      <c r="A33" s="34">
        <v>319.39999999999998</v>
      </c>
      <c r="B33" s="52" t="s">
        <v>145</v>
      </c>
    </row>
    <row r="34" spans="1:244" ht="45" x14ac:dyDescent="0.2">
      <c r="A34" s="34">
        <v>36933.300000000003</v>
      </c>
      <c r="B34" s="52" t="s">
        <v>408</v>
      </c>
    </row>
    <row r="35" spans="1:244" s="29" customFormat="1" ht="30" x14ac:dyDescent="0.25">
      <c r="A35" s="292">
        <v>-652.29999999999995</v>
      </c>
      <c r="B35" s="293" t="s">
        <v>141</v>
      </c>
    </row>
    <row r="36" spans="1:244" s="132" customFormat="1" ht="12" x14ac:dyDescent="0.2">
      <c r="A36" s="157">
        <v>0</v>
      </c>
      <c r="B36" s="156" t="s">
        <v>244</v>
      </c>
      <c r="C36" s="131"/>
      <c r="D36" s="133"/>
      <c r="E36" s="133"/>
      <c r="F36" s="133"/>
      <c r="G36" s="133"/>
      <c r="H36" s="133"/>
      <c r="I36" s="133"/>
      <c r="J36" s="133"/>
    </row>
    <row r="37" spans="1:244" s="132" customFormat="1" ht="12" x14ac:dyDescent="0.2">
      <c r="A37" s="157">
        <v>0</v>
      </c>
      <c r="B37" s="156" t="s">
        <v>240</v>
      </c>
      <c r="C37" s="131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</row>
    <row r="38" spans="1:244" s="132" customFormat="1" ht="12" x14ac:dyDescent="0.2">
      <c r="A38" s="157">
        <v>-0.1</v>
      </c>
      <c r="B38" s="156" t="s">
        <v>239</v>
      </c>
      <c r="C38" s="131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</row>
    <row r="39" spans="1:244" s="132" customFormat="1" ht="24" x14ac:dyDescent="0.2">
      <c r="A39" s="157">
        <v>253.6</v>
      </c>
      <c r="B39" s="156" t="s">
        <v>247</v>
      </c>
      <c r="C39" s="13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</row>
    <row r="40" spans="1:244" s="132" customFormat="1" ht="12" x14ac:dyDescent="0.2">
      <c r="A40" s="157">
        <v>-453.3</v>
      </c>
      <c r="B40" s="156" t="s">
        <v>241</v>
      </c>
      <c r="C40" s="131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</row>
    <row r="41" spans="1:244" s="132" customFormat="1" ht="12" x14ac:dyDescent="0.2">
      <c r="A41" s="157">
        <v>28.1</v>
      </c>
      <c r="B41" s="156" t="s">
        <v>242</v>
      </c>
      <c r="C41" s="131"/>
      <c r="D41" s="133"/>
      <c r="E41" s="133"/>
      <c r="F41" s="133"/>
      <c r="G41" s="133"/>
      <c r="H41" s="133"/>
      <c r="I41" s="133"/>
      <c r="J41" s="133"/>
    </row>
    <row r="42" spans="1:244" s="132" customFormat="1" ht="12" x14ac:dyDescent="0.2">
      <c r="A42" s="157">
        <v>-34.6</v>
      </c>
      <c r="B42" s="156" t="s">
        <v>245</v>
      </c>
      <c r="C42" s="130"/>
      <c r="D42" s="133"/>
      <c r="E42" s="133"/>
      <c r="F42" s="133"/>
      <c r="G42" s="133"/>
      <c r="H42" s="133"/>
      <c r="I42" s="133"/>
      <c r="J42" s="133"/>
    </row>
    <row r="43" spans="1:244" s="132" customFormat="1" ht="12" x14ac:dyDescent="0.2">
      <c r="A43" s="157">
        <v>-446</v>
      </c>
      <c r="B43" s="156" t="s">
        <v>243</v>
      </c>
      <c r="C43" s="131"/>
      <c r="D43" s="133"/>
      <c r="E43" s="133"/>
      <c r="F43" s="133"/>
      <c r="G43" s="133"/>
      <c r="H43" s="133"/>
      <c r="I43" s="133"/>
      <c r="J43" s="133"/>
    </row>
    <row r="44" spans="1:244" s="132" customFormat="1" ht="12" x14ac:dyDescent="0.2">
      <c r="A44" s="157">
        <v>0</v>
      </c>
      <c r="B44" s="156" t="s">
        <v>246</v>
      </c>
      <c r="C44" s="130"/>
      <c r="D44" s="133"/>
      <c r="E44" s="133"/>
      <c r="F44" s="133"/>
      <c r="G44" s="133"/>
      <c r="H44" s="133"/>
      <c r="I44" s="133"/>
      <c r="J44" s="133"/>
    </row>
    <row r="45" spans="1:244" ht="30" x14ac:dyDescent="0.2">
      <c r="A45" s="167">
        <v>85449.2</v>
      </c>
      <c r="B45" s="53" t="s">
        <v>4</v>
      </c>
    </row>
    <row r="46" spans="1:244" s="57" customFormat="1" ht="105" x14ac:dyDescent="0.25">
      <c r="A46" s="294">
        <v>0</v>
      </c>
      <c r="B46" s="177" t="s">
        <v>434</v>
      </c>
    </row>
    <row r="47" spans="1:244" s="200" customFormat="1" x14ac:dyDescent="0.2">
      <c r="A47" s="302">
        <v>-976.6</v>
      </c>
      <c r="B47" s="303" t="s">
        <v>369</v>
      </c>
      <c r="C47" s="199"/>
    </row>
    <row r="48" spans="1:244" s="200" customFormat="1" x14ac:dyDescent="0.2">
      <c r="A48" s="302">
        <v>976.6</v>
      </c>
      <c r="B48" s="303" t="s">
        <v>364</v>
      </c>
      <c r="C48" s="199"/>
    </row>
    <row r="49" spans="1:240" s="57" customFormat="1" ht="59.25" x14ac:dyDescent="0.25">
      <c r="A49" s="228">
        <v>0</v>
      </c>
      <c r="B49" s="310" t="s">
        <v>432</v>
      </c>
    </row>
    <row r="50" spans="1:240" s="209" customFormat="1" x14ac:dyDescent="0.25">
      <c r="A50" s="157">
        <v>-56.7</v>
      </c>
      <c r="B50" s="290" t="s">
        <v>430</v>
      </c>
      <c r="C50" s="21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</row>
    <row r="51" spans="1:240" s="209" customFormat="1" x14ac:dyDescent="0.25">
      <c r="A51" s="157">
        <v>56.7</v>
      </c>
      <c r="B51" s="290" t="s">
        <v>431</v>
      </c>
      <c r="C51" s="21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</row>
    <row r="52" spans="1:240" ht="30" x14ac:dyDescent="0.2">
      <c r="A52" s="313">
        <v>0</v>
      </c>
      <c r="B52" s="53" t="s">
        <v>428</v>
      </c>
    </row>
    <row r="53" spans="1:240" ht="47.25" x14ac:dyDescent="0.2">
      <c r="A53" s="205">
        <v>22851.7</v>
      </c>
      <c r="B53" s="314" t="s">
        <v>415</v>
      </c>
      <c r="C53" s="7"/>
    </row>
    <row r="54" spans="1:240" s="15" customFormat="1" ht="45" x14ac:dyDescent="0.2">
      <c r="A54" s="34">
        <v>13912.6</v>
      </c>
      <c r="B54" s="52" t="s">
        <v>301</v>
      </c>
    </row>
    <row r="55" spans="1:240" ht="45" x14ac:dyDescent="0.2">
      <c r="A55" s="34">
        <v>6450.2</v>
      </c>
      <c r="B55" s="52" t="s">
        <v>405</v>
      </c>
    </row>
    <row r="56" spans="1:240" s="29" customFormat="1" ht="45" x14ac:dyDescent="0.25">
      <c r="A56" s="34">
        <v>2488.9</v>
      </c>
      <c r="B56" s="172" t="s">
        <v>302</v>
      </c>
    </row>
    <row r="57" spans="1:240" s="29" customFormat="1" ht="13.5" x14ac:dyDescent="0.25">
      <c r="A57" s="173">
        <v>2487.9</v>
      </c>
      <c r="B57" s="156" t="s">
        <v>299</v>
      </c>
    </row>
    <row r="58" spans="1:240" s="29" customFormat="1" ht="13.5" x14ac:dyDescent="0.25">
      <c r="A58" s="173">
        <v>1</v>
      </c>
      <c r="B58" s="156" t="s">
        <v>300</v>
      </c>
    </row>
    <row r="59" spans="1:240" ht="27.6" customHeight="1" x14ac:dyDescent="0.2">
      <c r="A59" s="317">
        <v>22851.7</v>
      </c>
      <c r="B59" s="53" t="s">
        <v>91</v>
      </c>
    </row>
    <row r="60" spans="1:240" ht="25.15" customHeight="1" x14ac:dyDescent="0.2">
      <c r="A60" s="211">
        <v>108300.9</v>
      </c>
      <c r="B60" s="212" t="s">
        <v>9</v>
      </c>
    </row>
    <row r="61" spans="1:240" x14ac:dyDescent="0.2">
      <c r="A61" s="269"/>
      <c r="B61" s="213"/>
    </row>
    <row r="62" spans="1:240" ht="12.75" x14ac:dyDescent="0.2">
      <c r="A62" s="9"/>
      <c r="B62" s="10"/>
    </row>
    <row r="63" spans="1:240" ht="31.15" customHeight="1" x14ac:dyDescent="0.2">
      <c r="A63" s="319" t="s">
        <v>87</v>
      </c>
      <c r="B63" s="319"/>
    </row>
    <row r="64" spans="1:240" x14ac:dyDescent="0.2">
      <c r="B64" s="21"/>
    </row>
    <row r="65" spans="1:2" x14ac:dyDescent="0.2">
      <c r="A65" s="214" t="s">
        <v>3</v>
      </c>
    </row>
    <row r="66" spans="1:2" ht="21.6" customHeight="1" x14ac:dyDescent="0.2">
      <c r="A66" s="215">
        <v>108300.9</v>
      </c>
      <c r="B66" s="216" t="s">
        <v>92</v>
      </c>
    </row>
    <row r="67" spans="1:2" ht="21.6" customHeight="1" x14ac:dyDescent="0.2">
      <c r="A67" s="217">
        <v>108300.9</v>
      </c>
      <c r="B67" s="218" t="s">
        <v>93</v>
      </c>
    </row>
    <row r="68" spans="1:2" ht="33.6" customHeight="1" x14ac:dyDescent="0.2">
      <c r="A68" s="219">
        <v>108300.9</v>
      </c>
      <c r="B68" s="212" t="s">
        <v>88</v>
      </c>
    </row>
    <row r="70" spans="1:2" x14ac:dyDescent="0.2">
      <c r="A70" s="22"/>
    </row>
    <row r="71" spans="1:2" ht="35.450000000000003" customHeight="1" x14ac:dyDescent="0.2">
      <c r="A71" s="321"/>
      <c r="B71" s="321"/>
    </row>
    <row r="75" spans="1:2" x14ac:dyDescent="0.2">
      <c r="A75" s="22"/>
    </row>
  </sheetData>
  <mergeCells count="8">
    <mergeCell ref="A11:B11"/>
    <mergeCell ref="A63:B63"/>
    <mergeCell ref="A71:B71"/>
    <mergeCell ref="A1:B1"/>
    <mergeCell ref="A2:B2"/>
    <mergeCell ref="A3:B3"/>
    <mergeCell ref="A4:B4"/>
    <mergeCell ref="A5:B5"/>
  </mergeCells>
  <pageMargins left="0.59055118110236227" right="0" top="0.35433070866141736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89"/>
  <sheetViews>
    <sheetView topLeftCell="A67" zoomScaleNormal="100" workbookViewId="0">
      <selection activeCell="C76" sqref="C76"/>
    </sheetView>
  </sheetViews>
  <sheetFormatPr defaultRowHeight="15" x14ac:dyDescent="0.2"/>
  <cols>
    <col min="1" max="1" width="10.7109375" style="2" customWidth="1"/>
    <col min="2" max="2" width="10.42578125" style="11" customWidth="1"/>
    <col min="3" max="3" width="85" style="8" customWidth="1"/>
    <col min="4" max="4" width="30.7109375" style="2" customWidth="1"/>
    <col min="5" max="6" width="15.42578125" style="2" customWidth="1"/>
    <col min="7" max="197" width="9.140625" style="2"/>
    <col min="198" max="198" width="11.28515625" style="2" customWidth="1"/>
    <col min="199" max="199" width="87.85546875" style="2" customWidth="1"/>
    <col min="200" max="200" width="12" style="2" customWidth="1"/>
    <col min="201" max="201" width="9.42578125" style="2" customWidth="1"/>
    <col min="202" max="202" width="6" style="2" customWidth="1"/>
    <col min="203" max="203" width="9.140625" style="2"/>
    <col min="204" max="204" width="33" style="2" customWidth="1"/>
    <col min="205" max="453" width="9.140625" style="2"/>
    <col min="454" max="454" width="11.28515625" style="2" customWidth="1"/>
    <col min="455" max="455" width="87.85546875" style="2" customWidth="1"/>
    <col min="456" max="456" width="12" style="2" customWidth="1"/>
    <col min="457" max="457" width="9.42578125" style="2" customWidth="1"/>
    <col min="458" max="458" width="6" style="2" customWidth="1"/>
    <col min="459" max="459" width="9.140625" style="2"/>
    <col min="460" max="460" width="33" style="2" customWidth="1"/>
    <col min="461" max="709" width="9.140625" style="2"/>
    <col min="710" max="710" width="11.28515625" style="2" customWidth="1"/>
    <col min="711" max="711" width="87.85546875" style="2" customWidth="1"/>
    <col min="712" max="712" width="12" style="2" customWidth="1"/>
    <col min="713" max="713" width="9.42578125" style="2" customWidth="1"/>
    <col min="714" max="714" width="6" style="2" customWidth="1"/>
    <col min="715" max="715" width="9.140625" style="2"/>
    <col min="716" max="716" width="33" style="2" customWidth="1"/>
    <col min="717" max="965" width="9.140625" style="2"/>
    <col min="966" max="966" width="11.28515625" style="2" customWidth="1"/>
    <col min="967" max="967" width="87.85546875" style="2" customWidth="1"/>
    <col min="968" max="968" width="12" style="2" customWidth="1"/>
    <col min="969" max="969" width="9.42578125" style="2" customWidth="1"/>
    <col min="970" max="970" width="6" style="2" customWidth="1"/>
    <col min="971" max="971" width="9.140625" style="2"/>
    <col min="972" max="972" width="33" style="2" customWidth="1"/>
    <col min="973" max="1221" width="9.140625" style="2"/>
    <col min="1222" max="1222" width="11.28515625" style="2" customWidth="1"/>
    <col min="1223" max="1223" width="87.85546875" style="2" customWidth="1"/>
    <col min="1224" max="1224" width="12" style="2" customWidth="1"/>
    <col min="1225" max="1225" width="9.42578125" style="2" customWidth="1"/>
    <col min="1226" max="1226" width="6" style="2" customWidth="1"/>
    <col min="1227" max="1227" width="9.140625" style="2"/>
    <col min="1228" max="1228" width="33" style="2" customWidth="1"/>
    <col min="1229" max="1477" width="9.140625" style="2"/>
    <col min="1478" max="1478" width="11.28515625" style="2" customWidth="1"/>
    <col min="1479" max="1479" width="87.85546875" style="2" customWidth="1"/>
    <col min="1480" max="1480" width="12" style="2" customWidth="1"/>
    <col min="1481" max="1481" width="9.42578125" style="2" customWidth="1"/>
    <col min="1482" max="1482" width="6" style="2" customWidth="1"/>
    <col min="1483" max="1483" width="9.140625" style="2"/>
    <col min="1484" max="1484" width="33" style="2" customWidth="1"/>
    <col min="1485" max="1733" width="9.140625" style="2"/>
    <col min="1734" max="1734" width="11.28515625" style="2" customWidth="1"/>
    <col min="1735" max="1735" width="87.85546875" style="2" customWidth="1"/>
    <col min="1736" max="1736" width="12" style="2" customWidth="1"/>
    <col min="1737" max="1737" width="9.42578125" style="2" customWidth="1"/>
    <col min="1738" max="1738" width="6" style="2" customWidth="1"/>
    <col min="1739" max="1739" width="9.140625" style="2"/>
    <col min="1740" max="1740" width="33" style="2" customWidth="1"/>
    <col min="1741" max="1989" width="9.140625" style="2"/>
    <col min="1990" max="1990" width="11.28515625" style="2" customWidth="1"/>
    <col min="1991" max="1991" width="87.85546875" style="2" customWidth="1"/>
    <col min="1992" max="1992" width="12" style="2" customWidth="1"/>
    <col min="1993" max="1993" width="9.42578125" style="2" customWidth="1"/>
    <col min="1994" max="1994" width="6" style="2" customWidth="1"/>
    <col min="1995" max="1995" width="9.140625" style="2"/>
    <col min="1996" max="1996" width="33" style="2" customWidth="1"/>
    <col min="1997" max="2245" width="9.140625" style="2"/>
    <col min="2246" max="2246" width="11.28515625" style="2" customWidth="1"/>
    <col min="2247" max="2247" width="87.85546875" style="2" customWidth="1"/>
    <col min="2248" max="2248" width="12" style="2" customWidth="1"/>
    <col min="2249" max="2249" width="9.42578125" style="2" customWidth="1"/>
    <col min="2250" max="2250" width="6" style="2" customWidth="1"/>
    <col min="2251" max="2251" width="9.140625" style="2"/>
    <col min="2252" max="2252" width="33" style="2" customWidth="1"/>
    <col min="2253" max="2501" width="9.140625" style="2"/>
    <col min="2502" max="2502" width="11.28515625" style="2" customWidth="1"/>
    <col min="2503" max="2503" width="87.85546875" style="2" customWidth="1"/>
    <col min="2504" max="2504" width="12" style="2" customWidth="1"/>
    <col min="2505" max="2505" width="9.42578125" style="2" customWidth="1"/>
    <col min="2506" max="2506" width="6" style="2" customWidth="1"/>
    <col min="2507" max="2507" width="9.140625" style="2"/>
    <col min="2508" max="2508" width="33" style="2" customWidth="1"/>
    <col min="2509" max="2757" width="9.140625" style="2"/>
    <col min="2758" max="2758" width="11.28515625" style="2" customWidth="1"/>
    <col min="2759" max="2759" width="87.85546875" style="2" customWidth="1"/>
    <col min="2760" max="2760" width="12" style="2" customWidth="1"/>
    <col min="2761" max="2761" width="9.42578125" style="2" customWidth="1"/>
    <col min="2762" max="2762" width="6" style="2" customWidth="1"/>
    <col min="2763" max="2763" width="9.140625" style="2"/>
    <col min="2764" max="2764" width="33" style="2" customWidth="1"/>
    <col min="2765" max="3013" width="9.140625" style="2"/>
    <col min="3014" max="3014" width="11.28515625" style="2" customWidth="1"/>
    <col min="3015" max="3015" width="87.85546875" style="2" customWidth="1"/>
    <col min="3016" max="3016" width="12" style="2" customWidth="1"/>
    <col min="3017" max="3017" width="9.42578125" style="2" customWidth="1"/>
    <col min="3018" max="3018" width="6" style="2" customWidth="1"/>
    <col min="3019" max="3019" width="9.140625" style="2"/>
    <col min="3020" max="3020" width="33" style="2" customWidth="1"/>
    <col min="3021" max="3269" width="9.140625" style="2"/>
    <col min="3270" max="3270" width="11.28515625" style="2" customWidth="1"/>
    <col min="3271" max="3271" width="87.85546875" style="2" customWidth="1"/>
    <col min="3272" max="3272" width="12" style="2" customWidth="1"/>
    <col min="3273" max="3273" width="9.42578125" style="2" customWidth="1"/>
    <col min="3274" max="3274" width="6" style="2" customWidth="1"/>
    <col min="3275" max="3275" width="9.140625" style="2"/>
    <col min="3276" max="3276" width="33" style="2" customWidth="1"/>
    <col min="3277" max="3525" width="9.140625" style="2"/>
    <col min="3526" max="3526" width="11.28515625" style="2" customWidth="1"/>
    <col min="3527" max="3527" width="87.85546875" style="2" customWidth="1"/>
    <col min="3528" max="3528" width="12" style="2" customWidth="1"/>
    <col min="3529" max="3529" width="9.42578125" style="2" customWidth="1"/>
    <col min="3530" max="3530" width="6" style="2" customWidth="1"/>
    <col min="3531" max="3531" width="9.140625" style="2"/>
    <col min="3532" max="3532" width="33" style="2" customWidth="1"/>
    <col min="3533" max="3781" width="9.140625" style="2"/>
    <col min="3782" max="3782" width="11.28515625" style="2" customWidth="1"/>
    <col min="3783" max="3783" width="87.85546875" style="2" customWidth="1"/>
    <col min="3784" max="3784" width="12" style="2" customWidth="1"/>
    <col min="3785" max="3785" width="9.42578125" style="2" customWidth="1"/>
    <col min="3786" max="3786" width="6" style="2" customWidth="1"/>
    <col min="3787" max="3787" width="9.140625" style="2"/>
    <col min="3788" max="3788" width="33" style="2" customWidth="1"/>
    <col min="3789" max="4037" width="9.140625" style="2"/>
    <col min="4038" max="4038" width="11.28515625" style="2" customWidth="1"/>
    <col min="4039" max="4039" width="87.85546875" style="2" customWidth="1"/>
    <col min="4040" max="4040" width="12" style="2" customWidth="1"/>
    <col min="4041" max="4041" width="9.42578125" style="2" customWidth="1"/>
    <col min="4042" max="4042" width="6" style="2" customWidth="1"/>
    <col min="4043" max="4043" width="9.140625" style="2"/>
    <col min="4044" max="4044" width="33" style="2" customWidth="1"/>
    <col min="4045" max="4293" width="9.140625" style="2"/>
    <col min="4294" max="4294" width="11.28515625" style="2" customWidth="1"/>
    <col min="4295" max="4295" width="87.85546875" style="2" customWidth="1"/>
    <col min="4296" max="4296" width="12" style="2" customWidth="1"/>
    <col min="4297" max="4297" width="9.42578125" style="2" customWidth="1"/>
    <col min="4298" max="4298" width="6" style="2" customWidth="1"/>
    <col min="4299" max="4299" width="9.140625" style="2"/>
    <col min="4300" max="4300" width="33" style="2" customWidth="1"/>
    <col min="4301" max="4549" width="9.140625" style="2"/>
    <col min="4550" max="4550" width="11.28515625" style="2" customWidth="1"/>
    <col min="4551" max="4551" width="87.85546875" style="2" customWidth="1"/>
    <col min="4552" max="4552" width="12" style="2" customWidth="1"/>
    <col min="4553" max="4553" width="9.42578125" style="2" customWidth="1"/>
    <col min="4554" max="4554" width="6" style="2" customWidth="1"/>
    <col min="4555" max="4555" width="9.140625" style="2"/>
    <col min="4556" max="4556" width="33" style="2" customWidth="1"/>
    <col min="4557" max="4805" width="9.140625" style="2"/>
    <col min="4806" max="4806" width="11.28515625" style="2" customWidth="1"/>
    <col min="4807" max="4807" width="87.85546875" style="2" customWidth="1"/>
    <col min="4808" max="4808" width="12" style="2" customWidth="1"/>
    <col min="4809" max="4809" width="9.42578125" style="2" customWidth="1"/>
    <col min="4810" max="4810" width="6" style="2" customWidth="1"/>
    <col min="4811" max="4811" width="9.140625" style="2"/>
    <col min="4812" max="4812" width="33" style="2" customWidth="1"/>
    <col min="4813" max="5061" width="9.140625" style="2"/>
    <col min="5062" max="5062" width="11.28515625" style="2" customWidth="1"/>
    <col min="5063" max="5063" width="87.85546875" style="2" customWidth="1"/>
    <col min="5064" max="5064" width="12" style="2" customWidth="1"/>
    <col min="5065" max="5065" width="9.42578125" style="2" customWidth="1"/>
    <col min="5066" max="5066" width="6" style="2" customWidth="1"/>
    <col min="5067" max="5067" width="9.140625" style="2"/>
    <col min="5068" max="5068" width="33" style="2" customWidth="1"/>
    <col min="5069" max="5317" width="9.140625" style="2"/>
    <col min="5318" max="5318" width="11.28515625" style="2" customWidth="1"/>
    <col min="5319" max="5319" width="87.85546875" style="2" customWidth="1"/>
    <col min="5320" max="5320" width="12" style="2" customWidth="1"/>
    <col min="5321" max="5321" width="9.42578125" style="2" customWidth="1"/>
    <col min="5322" max="5322" width="6" style="2" customWidth="1"/>
    <col min="5323" max="5323" width="9.140625" style="2"/>
    <col min="5324" max="5324" width="33" style="2" customWidth="1"/>
    <col min="5325" max="5573" width="9.140625" style="2"/>
    <col min="5574" max="5574" width="11.28515625" style="2" customWidth="1"/>
    <col min="5575" max="5575" width="87.85546875" style="2" customWidth="1"/>
    <col min="5576" max="5576" width="12" style="2" customWidth="1"/>
    <col min="5577" max="5577" width="9.42578125" style="2" customWidth="1"/>
    <col min="5578" max="5578" width="6" style="2" customWidth="1"/>
    <col min="5579" max="5579" width="9.140625" style="2"/>
    <col min="5580" max="5580" width="33" style="2" customWidth="1"/>
    <col min="5581" max="5829" width="9.140625" style="2"/>
    <col min="5830" max="5830" width="11.28515625" style="2" customWidth="1"/>
    <col min="5831" max="5831" width="87.85546875" style="2" customWidth="1"/>
    <col min="5832" max="5832" width="12" style="2" customWidth="1"/>
    <col min="5833" max="5833" width="9.42578125" style="2" customWidth="1"/>
    <col min="5834" max="5834" width="6" style="2" customWidth="1"/>
    <col min="5835" max="5835" width="9.140625" style="2"/>
    <col min="5836" max="5836" width="33" style="2" customWidth="1"/>
    <col min="5837" max="6085" width="9.140625" style="2"/>
    <col min="6086" max="6086" width="11.28515625" style="2" customWidth="1"/>
    <col min="6087" max="6087" width="87.85546875" style="2" customWidth="1"/>
    <col min="6088" max="6088" width="12" style="2" customWidth="1"/>
    <col min="6089" max="6089" width="9.42578125" style="2" customWidth="1"/>
    <col min="6090" max="6090" width="6" style="2" customWidth="1"/>
    <col min="6091" max="6091" width="9.140625" style="2"/>
    <col min="6092" max="6092" width="33" style="2" customWidth="1"/>
    <col min="6093" max="6341" width="9.140625" style="2"/>
    <col min="6342" max="6342" width="11.28515625" style="2" customWidth="1"/>
    <col min="6343" max="6343" width="87.85546875" style="2" customWidth="1"/>
    <col min="6344" max="6344" width="12" style="2" customWidth="1"/>
    <col min="6345" max="6345" width="9.42578125" style="2" customWidth="1"/>
    <col min="6346" max="6346" width="6" style="2" customWidth="1"/>
    <col min="6347" max="6347" width="9.140625" style="2"/>
    <col min="6348" max="6348" width="33" style="2" customWidth="1"/>
    <col min="6349" max="6597" width="9.140625" style="2"/>
    <col min="6598" max="6598" width="11.28515625" style="2" customWidth="1"/>
    <col min="6599" max="6599" width="87.85546875" style="2" customWidth="1"/>
    <col min="6600" max="6600" width="12" style="2" customWidth="1"/>
    <col min="6601" max="6601" width="9.42578125" style="2" customWidth="1"/>
    <col min="6602" max="6602" width="6" style="2" customWidth="1"/>
    <col min="6603" max="6603" width="9.140625" style="2"/>
    <col min="6604" max="6604" width="33" style="2" customWidth="1"/>
    <col min="6605" max="6853" width="9.140625" style="2"/>
    <col min="6854" max="6854" width="11.28515625" style="2" customWidth="1"/>
    <col min="6855" max="6855" width="87.85546875" style="2" customWidth="1"/>
    <col min="6856" max="6856" width="12" style="2" customWidth="1"/>
    <col min="6857" max="6857" width="9.42578125" style="2" customWidth="1"/>
    <col min="6858" max="6858" width="6" style="2" customWidth="1"/>
    <col min="6859" max="6859" width="9.140625" style="2"/>
    <col min="6860" max="6860" width="33" style="2" customWidth="1"/>
    <col min="6861" max="7109" width="9.140625" style="2"/>
    <col min="7110" max="7110" width="11.28515625" style="2" customWidth="1"/>
    <col min="7111" max="7111" width="87.85546875" style="2" customWidth="1"/>
    <col min="7112" max="7112" width="12" style="2" customWidth="1"/>
    <col min="7113" max="7113" width="9.42578125" style="2" customWidth="1"/>
    <col min="7114" max="7114" width="6" style="2" customWidth="1"/>
    <col min="7115" max="7115" width="9.140625" style="2"/>
    <col min="7116" max="7116" width="33" style="2" customWidth="1"/>
    <col min="7117" max="7365" width="9.140625" style="2"/>
    <col min="7366" max="7366" width="11.28515625" style="2" customWidth="1"/>
    <col min="7367" max="7367" width="87.85546875" style="2" customWidth="1"/>
    <col min="7368" max="7368" width="12" style="2" customWidth="1"/>
    <col min="7369" max="7369" width="9.42578125" style="2" customWidth="1"/>
    <col min="7370" max="7370" width="6" style="2" customWidth="1"/>
    <col min="7371" max="7371" width="9.140625" style="2"/>
    <col min="7372" max="7372" width="33" style="2" customWidth="1"/>
    <col min="7373" max="7621" width="9.140625" style="2"/>
    <col min="7622" max="7622" width="11.28515625" style="2" customWidth="1"/>
    <col min="7623" max="7623" width="87.85546875" style="2" customWidth="1"/>
    <col min="7624" max="7624" width="12" style="2" customWidth="1"/>
    <col min="7625" max="7625" width="9.42578125" style="2" customWidth="1"/>
    <col min="7626" max="7626" width="6" style="2" customWidth="1"/>
    <col min="7627" max="7627" width="9.140625" style="2"/>
    <col min="7628" max="7628" width="33" style="2" customWidth="1"/>
    <col min="7629" max="7877" width="9.140625" style="2"/>
    <col min="7878" max="7878" width="11.28515625" style="2" customWidth="1"/>
    <col min="7879" max="7879" width="87.85546875" style="2" customWidth="1"/>
    <col min="7880" max="7880" width="12" style="2" customWidth="1"/>
    <col min="7881" max="7881" width="9.42578125" style="2" customWidth="1"/>
    <col min="7882" max="7882" width="6" style="2" customWidth="1"/>
    <col min="7883" max="7883" width="9.140625" style="2"/>
    <col min="7884" max="7884" width="33" style="2" customWidth="1"/>
    <col min="7885" max="8133" width="9.140625" style="2"/>
    <col min="8134" max="8134" width="11.28515625" style="2" customWidth="1"/>
    <col min="8135" max="8135" width="87.85546875" style="2" customWidth="1"/>
    <col min="8136" max="8136" width="12" style="2" customWidth="1"/>
    <col min="8137" max="8137" width="9.42578125" style="2" customWidth="1"/>
    <col min="8138" max="8138" width="6" style="2" customWidth="1"/>
    <col min="8139" max="8139" width="9.140625" style="2"/>
    <col min="8140" max="8140" width="33" style="2" customWidth="1"/>
    <col min="8141" max="8389" width="9.140625" style="2"/>
    <col min="8390" max="8390" width="11.28515625" style="2" customWidth="1"/>
    <col min="8391" max="8391" width="87.85546875" style="2" customWidth="1"/>
    <col min="8392" max="8392" width="12" style="2" customWidth="1"/>
    <col min="8393" max="8393" width="9.42578125" style="2" customWidth="1"/>
    <col min="8394" max="8394" width="6" style="2" customWidth="1"/>
    <col min="8395" max="8395" width="9.140625" style="2"/>
    <col min="8396" max="8396" width="33" style="2" customWidth="1"/>
    <col min="8397" max="8645" width="9.140625" style="2"/>
    <col min="8646" max="8646" width="11.28515625" style="2" customWidth="1"/>
    <col min="8647" max="8647" width="87.85546875" style="2" customWidth="1"/>
    <col min="8648" max="8648" width="12" style="2" customWidth="1"/>
    <col min="8649" max="8649" width="9.42578125" style="2" customWidth="1"/>
    <col min="8650" max="8650" width="6" style="2" customWidth="1"/>
    <col min="8651" max="8651" width="9.140625" style="2"/>
    <col min="8652" max="8652" width="33" style="2" customWidth="1"/>
    <col min="8653" max="8901" width="9.140625" style="2"/>
    <col min="8902" max="8902" width="11.28515625" style="2" customWidth="1"/>
    <col min="8903" max="8903" width="87.85546875" style="2" customWidth="1"/>
    <col min="8904" max="8904" width="12" style="2" customWidth="1"/>
    <col min="8905" max="8905" width="9.42578125" style="2" customWidth="1"/>
    <col min="8906" max="8906" width="6" style="2" customWidth="1"/>
    <col min="8907" max="8907" width="9.140625" style="2"/>
    <col min="8908" max="8908" width="33" style="2" customWidth="1"/>
    <col min="8909" max="9157" width="9.140625" style="2"/>
    <col min="9158" max="9158" width="11.28515625" style="2" customWidth="1"/>
    <col min="9159" max="9159" width="87.85546875" style="2" customWidth="1"/>
    <col min="9160" max="9160" width="12" style="2" customWidth="1"/>
    <col min="9161" max="9161" width="9.42578125" style="2" customWidth="1"/>
    <col min="9162" max="9162" width="6" style="2" customWidth="1"/>
    <col min="9163" max="9163" width="9.140625" style="2"/>
    <col min="9164" max="9164" width="33" style="2" customWidth="1"/>
    <col min="9165" max="9413" width="9.140625" style="2"/>
    <col min="9414" max="9414" width="11.28515625" style="2" customWidth="1"/>
    <col min="9415" max="9415" width="87.85546875" style="2" customWidth="1"/>
    <col min="9416" max="9416" width="12" style="2" customWidth="1"/>
    <col min="9417" max="9417" width="9.42578125" style="2" customWidth="1"/>
    <col min="9418" max="9418" width="6" style="2" customWidth="1"/>
    <col min="9419" max="9419" width="9.140625" style="2"/>
    <col min="9420" max="9420" width="33" style="2" customWidth="1"/>
    <col min="9421" max="9669" width="9.140625" style="2"/>
    <col min="9670" max="9670" width="11.28515625" style="2" customWidth="1"/>
    <col min="9671" max="9671" width="87.85546875" style="2" customWidth="1"/>
    <col min="9672" max="9672" width="12" style="2" customWidth="1"/>
    <col min="9673" max="9673" width="9.42578125" style="2" customWidth="1"/>
    <col min="9674" max="9674" width="6" style="2" customWidth="1"/>
    <col min="9675" max="9675" width="9.140625" style="2"/>
    <col min="9676" max="9676" width="33" style="2" customWidth="1"/>
    <col min="9677" max="9925" width="9.140625" style="2"/>
    <col min="9926" max="9926" width="11.28515625" style="2" customWidth="1"/>
    <col min="9927" max="9927" width="87.85546875" style="2" customWidth="1"/>
    <col min="9928" max="9928" width="12" style="2" customWidth="1"/>
    <col min="9929" max="9929" width="9.42578125" style="2" customWidth="1"/>
    <col min="9930" max="9930" width="6" style="2" customWidth="1"/>
    <col min="9931" max="9931" width="9.140625" style="2"/>
    <col min="9932" max="9932" width="33" style="2" customWidth="1"/>
    <col min="9933" max="10181" width="9.140625" style="2"/>
    <col min="10182" max="10182" width="11.28515625" style="2" customWidth="1"/>
    <col min="10183" max="10183" width="87.85546875" style="2" customWidth="1"/>
    <col min="10184" max="10184" width="12" style="2" customWidth="1"/>
    <col min="10185" max="10185" width="9.42578125" style="2" customWidth="1"/>
    <col min="10186" max="10186" width="6" style="2" customWidth="1"/>
    <col min="10187" max="10187" width="9.140625" style="2"/>
    <col min="10188" max="10188" width="33" style="2" customWidth="1"/>
    <col min="10189" max="10437" width="9.140625" style="2"/>
    <col min="10438" max="10438" width="11.28515625" style="2" customWidth="1"/>
    <col min="10439" max="10439" width="87.85546875" style="2" customWidth="1"/>
    <col min="10440" max="10440" width="12" style="2" customWidth="1"/>
    <col min="10441" max="10441" width="9.42578125" style="2" customWidth="1"/>
    <col min="10442" max="10442" width="6" style="2" customWidth="1"/>
    <col min="10443" max="10443" width="9.140625" style="2"/>
    <col min="10444" max="10444" width="33" style="2" customWidth="1"/>
    <col min="10445" max="10693" width="9.140625" style="2"/>
    <col min="10694" max="10694" width="11.28515625" style="2" customWidth="1"/>
    <col min="10695" max="10695" width="87.85546875" style="2" customWidth="1"/>
    <col min="10696" max="10696" width="12" style="2" customWidth="1"/>
    <col min="10697" max="10697" width="9.42578125" style="2" customWidth="1"/>
    <col min="10698" max="10698" width="6" style="2" customWidth="1"/>
    <col min="10699" max="10699" width="9.140625" style="2"/>
    <col min="10700" max="10700" width="33" style="2" customWidth="1"/>
    <col min="10701" max="10949" width="9.140625" style="2"/>
    <col min="10950" max="10950" width="11.28515625" style="2" customWidth="1"/>
    <col min="10951" max="10951" width="87.85546875" style="2" customWidth="1"/>
    <col min="10952" max="10952" width="12" style="2" customWidth="1"/>
    <col min="10953" max="10953" width="9.42578125" style="2" customWidth="1"/>
    <col min="10954" max="10954" width="6" style="2" customWidth="1"/>
    <col min="10955" max="10955" width="9.140625" style="2"/>
    <col min="10956" max="10956" width="33" style="2" customWidth="1"/>
    <col min="10957" max="11205" width="9.140625" style="2"/>
    <col min="11206" max="11206" width="11.28515625" style="2" customWidth="1"/>
    <col min="11207" max="11207" width="87.85546875" style="2" customWidth="1"/>
    <col min="11208" max="11208" width="12" style="2" customWidth="1"/>
    <col min="11209" max="11209" width="9.42578125" style="2" customWidth="1"/>
    <col min="11210" max="11210" width="6" style="2" customWidth="1"/>
    <col min="11211" max="11211" width="9.140625" style="2"/>
    <col min="11212" max="11212" width="33" style="2" customWidth="1"/>
    <col min="11213" max="11461" width="9.140625" style="2"/>
    <col min="11462" max="11462" width="11.28515625" style="2" customWidth="1"/>
    <col min="11463" max="11463" width="87.85546875" style="2" customWidth="1"/>
    <col min="11464" max="11464" width="12" style="2" customWidth="1"/>
    <col min="11465" max="11465" width="9.42578125" style="2" customWidth="1"/>
    <col min="11466" max="11466" width="6" style="2" customWidth="1"/>
    <col min="11467" max="11467" width="9.140625" style="2"/>
    <col min="11468" max="11468" width="33" style="2" customWidth="1"/>
    <col min="11469" max="11717" width="9.140625" style="2"/>
    <col min="11718" max="11718" width="11.28515625" style="2" customWidth="1"/>
    <col min="11719" max="11719" width="87.85546875" style="2" customWidth="1"/>
    <col min="11720" max="11720" width="12" style="2" customWidth="1"/>
    <col min="11721" max="11721" width="9.42578125" style="2" customWidth="1"/>
    <col min="11722" max="11722" width="6" style="2" customWidth="1"/>
    <col min="11723" max="11723" width="9.140625" style="2"/>
    <col min="11724" max="11724" width="33" style="2" customWidth="1"/>
    <col min="11725" max="11973" width="9.140625" style="2"/>
    <col min="11974" max="11974" width="11.28515625" style="2" customWidth="1"/>
    <col min="11975" max="11975" width="87.85546875" style="2" customWidth="1"/>
    <col min="11976" max="11976" width="12" style="2" customWidth="1"/>
    <col min="11977" max="11977" width="9.42578125" style="2" customWidth="1"/>
    <col min="11978" max="11978" width="6" style="2" customWidth="1"/>
    <col min="11979" max="11979" width="9.140625" style="2"/>
    <col min="11980" max="11980" width="33" style="2" customWidth="1"/>
    <col min="11981" max="12229" width="9.140625" style="2"/>
    <col min="12230" max="12230" width="11.28515625" style="2" customWidth="1"/>
    <col min="12231" max="12231" width="87.85546875" style="2" customWidth="1"/>
    <col min="12232" max="12232" width="12" style="2" customWidth="1"/>
    <col min="12233" max="12233" width="9.42578125" style="2" customWidth="1"/>
    <col min="12234" max="12234" width="6" style="2" customWidth="1"/>
    <col min="12235" max="12235" width="9.140625" style="2"/>
    <col min="12236" max="12236" width="33" style="2" customWidth="1"/>
    <col min="12237" max="12485" width="9.140625" style="2"/>
    <col min="12486" max="12486" width="11.28515625" style="2" customWidth="1"/>
    <col min="12487" max="12487" width="87.85546875" style="2" customWidth="1"/>
    <col min="12488" max="12488" width="12" style="2" customWidth="1"/>
    <col min="12489" max="12489" width="9.42578125" style="2" customWidth="1"/>
    <col min="12490" max="12490" width="6" style="2" customWidth="1"/>
    <col min="12491" max="12491" width="9.140625" style="2"/>
    <col min="12492" max="12492" width="33" style="2" customWidth="1"/>
    <col min="12493" max="12741" width="9.140625" style="2"/>
    <col min="12742" max="12742" width="11.28515625" style="2" customWidth="1"/>
    <col min="12743" max="12743" width="87.85546875" style="2" customWidth="1"/>
    <col min="12744" max="12744" width="12" style="2" customWidth="1"/>
    <col min="12745" max="12745" width="9.42578125" style="2" customWidth="1"/>
    <col min="12746" max="12746" width="6" style="2" customWidth="1"/>
    <col min="12747" max="12747" width="9.140625" style="2"/>
    <col min="12748" max="12748" width="33" style="2" customWidth="1"/>
    <col min="12749" max="12997" width="9.140625" style="2"/>
    <col min="12998" max="12998" width="11.28515625" style="2" customWidth="1"/>
    <col min="12999" max="12999" width="87.85546875" style="2" customWidth="1"/>
    <col min="13000" max="13000" width="12" style="2" customWidth="1"/>
    <col min="13001" max="13001" width="9.42578125" style="2" customWidth="1"/>
    <col min="13002" max="13002" width="6" style="2" customWidth="1"/>
    <col min="13003" max="13003" width="9.140625" style="2"/>
    <col min="13004" max="13004" width="33" style="2" customWidth="1"/>
    <col min="13005" max="13253" width="9.140625" style="2"/>
    <col min="13254" max="13254" width="11.28515625" style="2" customWidth="1"/>
    <col min="13255" max="13255" width="87.85546875" style="2" customWidth="1"/>
    <col min="13256" max="13256" width="12" style="2" customWidth="1"/>
    <col min="13257" max="13257" width="9.42578125" style="2" customWidth="1"/>
    <col min="13258" max="13258" width="6" style="2" customWidth="1"/>
    <col min="13259" max="13259" width="9.140625" style="2"/>
    <col min="13260" max="13260" width="33" style="2" customWidth="1"/>
    <col min="13261" max="13509" width="9.140625" style="2"/>
    <col min="13510" max="13510" width="11.28515625" style="2" customWidth="1"/>
    <col min="13511" max="13511" width="87.85546875" style="2" customWidth="1"/>
    <col min="13512" max="13512" width="12" style="2" customWidth="1"/>
    <col min="13513" max="13513" width="9.42578125" style="2" customWidth="1"/>
    <col min="13514" max="13514" width="6" style="2" customWidth="1"/>
    <col min="13515" max="13515" width="9.140625" style="2"/>
    <col min="13516" max="13516" width="33" style="2" customWidth="1"/>
    <col min="13517" max="13765" width="9.140625" style="2"/>
    <col min="13766" max="13766" width="11.28515625" style="2" customWidth="1"/>
    <col min="13767" max="13767" width="87.85546875" style="2" customWidth="1"/>
    <col min="13768" max="13768" width="12" style="2" customWidth="1"/>
    <col min="13769" max="13769" width="9.42578125" style="2" customWidth="1"/>
    <col min="13770" max="13770" width="6" style="2" customWidth="1"/>
    <col min="13771" max="13771" width="9.140625" style="2"/>
    <col min="13772" max="13772" width="33" style="2" customWidth="1"/>
    <col min="13773" max="14021" width="9.140625" style="2"/>
    <col min="14022" max="14022" width="11.28515625" style="2" customWidth="1"/>
    <col min="14023" max="14023" width="87.85546875" style="2" customWidth="1"/>
    <col min="14024" max="14024" width="12" style="2" customWidth="1"/>
    <col min="14025" max="14025" width="9.42578125" style="2" customWidth="1"/>
    <col min="14026" max="14026" width="6" style="2" customWidth="1"/>
    <col min="14027" max="14027" width="9.140625" style="2"/>
    <col min="14028" max="14028" width="33" style="2" customWidth="1"/>
    <col min="14029" max="14277" width="9.140625" style="2"/>
    <col min="14278" max="14278" width="11.28515625" style="2" customWidth="1"/>
    <col min="14279" max="14279" width="87.85546875" style="2" customWidth="1"/>
    <col min="14280" max="14280" width="12" style="2" customWidth="1"/>
    <col min="14281" max="14281" width="9.42578125" style="2" customWidth="1"/>
    <col min="14282" max="14282" width="6" style="2" customWidth="1"/>
    <col min="14283" max="14283" width="9.140625" style="2"/>
    <col min="14284" max="14284" width="33" style="2" customWidth="1"/>
    <col min="14285" max="14533" width="9.140625" style="2"/>
    <col min="14534" max="14534" width="11.28515625" style="2" customWidth="1"/>
    <col min="14535" max="14535" width="87.85546875" style="2" customWidth="1"/>
    <col min="14536" max="14536" width="12" style="2" customWidth="1"/>
    <col min="14537" max="14537" width="9.42578125" style="2" customWidth="1"/>
    <col min="14538" max="14538" width="6" style="2" customWidth="1"/>
    <col min="14539" max="14539" width="9.140625" style="2"/>
    <col min="14540" max="14540" width="33" style="2" customWidth="1"/>
    <col min="14541" max="14789" width="9.140625" style="2"/>
    <col min="14790" max="14790" width="11.28515625" style="2" customWidth="1"/>
    <col min="14791" max="14791" width="87.85546875" style="2" customWidth="1"/>
    <col min="14792" max="14792" width="12" style="2" customWidth="1"/>
    <col min="14793" max="14793" width="9.42578125" style="2" customWidth="1"/>
    <col min="14794" max="14794" width="6" style="2" customWidth="1"/>
    <col min="14795" max="14795" width="9.140625" style="2"/>
    <col min="14796" max="14796" width="33" style="2" customWidth="1"/>
    <col min="14797" max="15045" width="9.140625" style="2"/>
    <col min="15046" max="15046" width="11.28515625" style="2" customWidth="1"/>
    <col min="15047" max="15047" width="87.85546875" style="2" customWidth="1"/>
    <col min="15048" max="15048" width="12" style="2" customWidth="1"/>
    <col min="15049" max="15049" width="9.42578125" style="2" customWidth="1"/>
    <col min="15050" max="15050" width="6" style="2" customWidth="1"/>
    <col min="15051" max="15051" width="9.140625" style="2"/>
    <col min="15052" max="15052" width="33" style="2" customWidth="1"/>
    <col min="15053" max="15301" width="9.140625" style="2"/>
    <col min="15302" max="15302" width="11.28515625" style="2" customWidth="1"/>
    <col min="15303" max="15303" width="87.85546875" style="2" customWidth="1"/>
    <col min="15304" max="15304" width="12" style="2" customWidth="1"/>
    <col min="15305" max="15305" width="9.42578125" style="2" customWidth="1"/>
    <col min="15306" max="15306" width="6" style="2" customWidth="1"/>
    <col min="15307" max="15307" width="9.140625" style="2"/>
    <col min="15308" max="15308" width="33" style="2" customWidth="1"/>
    <col min="15309" max="15557" width="9.140625" style="2"/>
    <col min="15558" max="15558" width="11.28515625" style="2" customWidth="1"/>
    <col min="15559" max="15559" width="87.85546875" style="2" customWidth="1"/>
    <col min="15560" max="15560" width="12" style="2" customWidth="1"/>
    <col min="15561" max="15561" width="9.42578125" style="2" customWidth="1"/>
    <col min="15562" max="15562" width="6" style="2" customWidth="1"/>
    <col min="15563" max="15563" width="9.140625" style="2"/>
    <col min="15564" max="15564" width="33" style="2" customWidth="1"/>
    <col min="15565" max="15813" width="9.140625" style="2"/>
    <col min="15814" max="15814" width="11.28515625" style="2" customWidth="1"/>
    <col min="15815" max="15815" width="87.85546875" style="2" customWidth="1"/>
    <col min="15816" max="15816" width="12" style="2" customWidth="1"/>
    <col min="15817" max="15817" width="9.42578125" style="2" customWidth="1"/>
    <col min="15818" max="15818" width="6" style="2" customWidth="1"/>
    <col min="15819" max="15819" width="9.140625" style="2"/>
    <col min="15820" max="15820" width="33" style="2" customWidth="1"/>
    <col min="15821" max="16069" width="9.140625" style="2"/>
    <col min="16070" max="16070" width="11.28515625" style="2" customWidth="1"/>
    <col min="16071" max="16071" width="87.85546875" style="2" customWidth="1"/>
    <col min="16072" max="16072" width="12" style="2" customWidth="1"/>
    <col min="16073" max="16073" width="9.42578125" style="2" customWidth="1"/>
    <col min="16074" max="16074" width="6" style="2" customWidth="1"/>
    <col min="16075" max="16075" width="9.140625" style="2"/>
    <col min="16076" max="16076" width="33" style="2" customWidth="1"/>
    <col min="16077" max="16378" width="9.140625" style="2"/>
    <col min="16379" max="16384" width="9.140625" style="2" customWidth="1"/>
  </cols>
  <sheetData>
    <row r="1" spans="1:3" s="33" customFormat="1" ht="14.45" customHeight="1" x14ac:dyDescent="0.25">
      <c r="B1" s="322" t="s">
        <v>433</v>
      </c>
      <c r="C1" s="322"/>
    </row>
    <row r="2" spans="1:3" s="12" customFormat="1" x14ac:dyDescent="0.2">
      <c r="A2" s="323" t="s">
        <v>438</v>
      </c>
      <c r="B2" s="323"/>
      <c r="C2" s="6"/>
    </row>
    <row r="3" spans="1:3" s="33" customFormat="1" ht="18" customHeight="1" x14ac:dyDescent="0.2">
      <c r="B3" s="324" t="s">
        <v>139</v>
      </c>
      <c r="C3" s="324"/>
    </row>
    <row r="4" spans="1:3" s="33" customFormat="1" ht="15.6" customHeight="1" x14ac:dyDescent="0.2">
      <c r="B4" s="324" t="s">
        <v>2</v>
      </c>
      <c r="C4" s="324"/>
    </row>
    <row r="5" spans="1:3" s="15" customFormat="1" ht="84" customHeight="1" x14ac:dyDescent="0.2">
      <c r="B5" s="325" t="s">
        <v>138</v>
      </c>
      <c r="C5" s="325"/>
    </row>
    <row r="6" spans="1:3" s="15" customFormat="1" ht="15.75" customHeight="1" x14ac:dyDescent="0.2">
      <c r="A6" s="207"/>
      <c r="B6" s="207"/>
      <c r="C6" s="207"/>
    </row>
    <row r="7" spans="1:3" s="15" customFormat="1" ht="15.75" customHeight="1" x14ac:dyDescent="0.2">
      <c r="A7" s="326" t="s">
        <v>174</v>
      </c>
      <c r="B7" s="326"/>
      <c r="C7" s="326"/>
    </row>
    <row r="8" spans="1:3" s="15" customFormat="1" ht="36.75" customHeight="1" x14ac:dyDescent="0.2">
      <c r="A8" s="81" t="s">
        <v>3</v>
      </c>
      <c r="B8" s="206"/>
      <c r="C8" s="96"/>
    </row>
    <row r="9" spans="1:3" s="15" customFormat="1" ht="15.75" x14ac:dyDescent="0.2">
      <c r="A9" s="50" t="s">
        <v>136</v>
      </c>
      <c r="B9" s="50" t="s">
        <v>140</v>
      </c>
      <c r="C9" s="41"/>
    </row>
    <row r="10" spans="1:3" s="15" customFormat="1" x14ac:dyDescent="0.2">
      <c r="A10" s="98">
        <v>-1397.6</v>
      </c>
      <c r="B10" s="98">
        <v>-1459.2</v>
      </c>
      <c r="C10" s="99" t="s">
        <v>134</v>
      </c>
    </row>
    <row r="11" spans="1:3" s="15" customFormat="1" ht="12.75" x14ac:dyDescent="0.2">
      <c r="A11" s="101">
        <v>-696.5</v>
      </c>
      <c r="B11" s="101">
        <v>-727.1</v>
      </c>
      <c r="C11" s="97" t="s">
        <v>173</v>
      </c>
    </row>
    <row r="12" spans="1:3" s="15" customFormat="1" ht="12.75" x14ac:dyDescent="0.2">
      <c r="A12" s="101">
        <v>-198.2</v>
      </c>
      <c r="B12" s="101">
        <v>-207</v>
      </c>
      <c r="C12" s="97" t="s">
        <v>98</v>
      </c>
    </row>
    <row r="13" spans="1:3" s="15" customFormat="1" ht="12.75" x14ac:dyDescent="0.2">
      <c r="A13" s="101">
        <v>-244.5</v>
      </c>
      <c r="B13" s="101">
        <v>-255.3</v>
      </c>
      <c r="C13" s="97" t="s">
        <v>97</v>
      </c>
    </row>
    <row r="14" spans="1:3" s="15" customFormat="1" ht="12.75" x14ac:dyDescent="0.2">
      <c r="A14" s="101">
        <v>-258.39999999999998</v>
      </c>
      <c r="B14" s="101">
        <v>-269.8</v>
      </c>
      <c r="C14" s="97" t="s">
        <v>95</v>
      </c>
    </row>
    <row r="15" spans="1:3" s="15" customFormat="1" ht="40.9" customHeight="1" x14ac:dyDescent="0.2">
      <c r="A15" s="270">
        <v>-1397.6</v>
      </c>
      <c r="B15" s="270">
        <v>-1459.2</v>
      </c>
      <c r="C15" s="94" t="s">
        <v>86</v>
      </c>
    </row>
    <row r="16" spans="1:3" s="83" customFormat="1" ht="53.45" customHeight="1" x14ac:dyDescent="0.2">
      <c r="A16" s="271">
        <v>0</v>
      </c>
      <c r="B16" s="271">
        <v>0</v>
      </c>
      <c r="C16" s="272" t="s">
        <v>117</v>
      </c>
    </row>
    <row r="17" spans="1:3" ht="46.15" customHeight="1" x14ac:dyDescent="0.2">
      <c r="A17" s="60">
        <v>0</v>
      </c>
      <c r="B17" s="60">
        <v>0</v>
      </c>
      <c r="C17" s="273" t="s">
        <v>420</v>
      </c>
    </row>
    <row r="18" spans="1:3" ht="52.15" customHeight="1" x14ac:dyDescent="0.2">
      <c r="A18" s="60">
        <v>0</v>
      </c>
      <c r="B18" s="60">
        <v>0.1</v>
      </c>
      <c r="C18" s="273" t="s">
        <v>114</v>
      </c>
    </row>
    <row r="19" spans="1:3" ht="91.15" customHeight="1" x14ac:dyDescent="0.2">
      <c r="A19" s="60">
        <v>0</v>
      </c>
      <c r="B19" s="60">
        <v>80</v>
      </c>
      <c r="C19" s="273" t="s">
        <v>421</v>
      </c>
    </row>
    <row r="20" spans="1:3" ht="99" customHeight="1" x14ac:dyDescent="0.2">
      <c r="A20" s="60">
        <v>182.1</v>
      </c>
      <c r="B20" s="60">
        <v>181</v>
      </c>
      <c r="C20" s="273" t="s">
        <v>422</v>
      </c>
    </row>
    <row r="21" spans="1:3" ht="175.15" customHeight="1" x14ac:dyDescent="0.2">
      <c r="A21" s="60">
        <v>-290.39999999999998</v>
      </c>
      <c r="B21" s="60">
        <v>0</v>
      </c>
      <c r="C21" s="273" t="s">
        <v>118</v>
      </c>
    </row>
    <row r="22" spans="1:3" ht="58.5" customHeight="1" x14ac:dyDescent="0.2">
      <c r="A22" s="60">
        <v>11.5</v>
      </c>
      <c r="B22" s="60">
        <v>54.9</v>
      </c>
      <c r="C22" s="273" t="s">
        <v>12</v>
      </c>
    </row>
    <row r="23" spans="1:3" ht="60.6" customHeight="1" x14ac:dyDescent="0.2">
      <c r="A23" s="60">
        <v>-24.3</v>
      </c>
      <c r="B23" s="60">
        <v>283.5</v>
      </c>
      <c r="C23" s="273" t="s">
        <v>158</v>
      </c>
    </row>
    <row r="24" spans="1:3" s="15" customFormat="1" ht="46.15" customHeight="1" x14ac:dyDescent="0.2">
      <c r="A24" s="60">
        <v>-459.6</v>
      </c>
      <c r="B24" s="60">
        <v>2353.6</v>
      </c>
      <c r="C24" s="273" t="s">
        <v>182</v>
      </c>
    </row>
    <row r="25" spans="1:3" ht="60.6" customHeight="1" x14ac:dyDescent="0.2">
      <c r="A25" s="60">
        <v>0</v>
      </c>
      <c r="B25" s="60">
        <v>0</v>
      </c>
      <c r="C25" s="273" t="s">
        <v>84</v>
      </c>
    </row>
    <row r="26" spans="1:3" ht="46.15" customHeight="1" x14ac:dyDescent="0.2">
      <c r="A26" s="60">
        <v>800.1</v>
      </c>
      <c r="B26" s="60">
        <v>800.1</v>
      </c>
      <c r="C26" s="91" t="s">
        <v>159</v>
      </c>
    </row>
    <row r="27" spans="1:3" ht="36.75" customHeight="1" x14ac:dyDescent="0.2">
      <c r="A27" s="60">
        <v>7178.9</v>
      </c>
      <c r="B27" s="60">
        <v>7178.9</v>
      </c>
      <c r="C27" s="273" t="s">
        <v>161</v>
      </c>
    </row>
    <row r="28" spans="1:3" ht="39.75" customHeight="1" x14ac:dyDescent="0.2">
      <c r="A28" s="60">
        <v>3670.4</v>
      </c>
      <c r="B28" s="60">
        <v>3670.4</v>
      </c>
      <c r="C28" s="273" t="s">
        <v>162</v>
      </c>
    </row>
    <row r="29" spans="1:3" ht="33.75" customHeight="1" x14ac:dyDescent="0.2">
      <c r="A29" s="60">
        <v>641.4</v>
      </c>
      <c r="B29" s="60">
        <v>641.4</v>
      </c>
      <c r="C29" s="273" t="s">
        <v>163</v>
      </c>
    </row>
    <row r="30" spans="1:3" ht="36" customHeight="1" x14ac:dyDescent="0.2">
      <c r="A30" s="60">
        <v>246.4</v>
      </c>
      <c r="B30" s="60">
        <v>246.4</v>
      </c>
      <c r="C30" s="273" t="s">
        <v>423</v>
      </c>
    </row>
    <row r="31" spans="1:3" ht="32.25" customHeight="1" x14ac:dyDescent="0.2">
      <c r="A31" s="60">
        <v>882.2</v>
      </c>
      <c r="B31" s="60">
        <v>882.2</v>
      </c>
      <c r="C31" s="273" t="s">
        <v>165</v>
      </c>
    </row>
    <row r="32" spans="1:3" ht="35.25" customHeight="1" x14ac:dyDescent="0.2">
      <c r="A32" s="60">
        <v>85.5</v>
      </c>
      <c r="B32" s="60">
        <v>85.5</v>
      </c>
      <c r="C32" s="272" t="s">
        <v>166</v>
      </c>
    </row>
    <row r="33" spans="1:3" ht="56.45" customHeight="1" x14ac:dyDescent="0.2">
      <c r="A33" s="60">
        <v>205.7</v>
      </c>
      <c r="B33" s="60">
        <v>205.7</v>
      </c>
      <c r="C33" s="273" t="s">
        <v>168</v>
      </c>
    </row>
    <row r="34" spans="1:3" ht="72" customHeight="1" x14ac:dyDescent="0.2">
      <c r="A34" s="60">
        <v>1670.4</v>
      </c>
      <c r="B34" s="60">
        <v>0</v>
      </c>
      <c r="C34" s="273" t="s">
        <v>169</v>
      </c>
    </row>
    <row r="35" spans="1:3" ht="60.6" customHeight="1" x14ac:dyDescent="0.2">
      <c r="A35" s="60">
        <v>360.1</v>
      </c>
      <c r="B35" s="60">
        <v>0</v>
      </c>
      <c r="C35" s="273" t="s">
        <v>11</v>
      </c>
    </row>
    <row r="36" spans="1:3" ht="46.15" customHeight="1" x14ac:dyDescent="0.2">
      <c r="A36" s="60">
        <v>11847.1</v>
      </c>
      <c r="B36" s="60">
        <v>0</v>
      </c>
      <c r="C36" s="273" t="s">
        <v>170</v>
      </c>
    </row>
    <row r="37" spans="1:3" ht="48.75" customHeight="1" x14ac:dyDescent="0.2">
      <c r="A37" s="274">
        <v>27007.5</v>
      </c>
      <c r="B37" s="274">
        <v>16663.7</v>
      </c>
      <c r="C37" s="53" t="s">
        <v>4</v>
      </c>
    </row>
    <row r="38" spans="1:3" ht="34.9" customHeight="1" x14ac:dyDescent="0.2">
      <c r="A38" s="274">
        <v>25609.9</v>
      </c>
      <c r="B38" s="274">
        <v>15204.5</v>
      </c>
      <c r="C38" s="80" t="s">
        <v>5</v>
      </c>
    </row>
    <row r="39" spans="1:3" ht="37.9" customHeight="1" x14ac:dyDescent="0.2">
      <c r="A39" s="319" t="s">
        <v>6</v>
      </c>
      <c r="B39" s="319"/>
      <c r="C39" s="319"/>
    </row>
    <row r="40" spans="1:3" s="15" customFormat="1" ht="25.15" customHeight="1" x14ac:dyDescent="0.2">
      <c r="A40" s="16" t="s">
        <v>3</v>
      </c>
      <c r="B40" s="16"/>
      <c r="C40" s="20"/>
    </row>
    <row r="41" spans="1:3" ht="15.75" x14ac:dyDescent="0.2">
      <c r="A41" s="50" t="s">
        <v>136</v>
      </c>
      <c r="B41" s="50" t="s">
        <v>140</v>
      </c>
      <c r="C41" s="41"/>
    </row>
    <row r="42" spans="1:3" s="17" customFormat="1" ht="54.6" customHeight="1" x14ac:dyDescent="0.2">
      <c r="A42" s="51">
        <v>11847.1</v>
      </c>
      <c r="B42" s="51">
        <v>0</v>
      </c>
      <c r="C42" s="273" t="s">
        <v>142</v>
      </c>
    </row>
    <row r="43" spans="1:3" s="15" customFormat="1" ht="46.15" customHeight="1" x14ac:dyDescent="0.2">
      <c r="A43" s="51">
        <v>360.1</v>
      </c>
      <c r="B43" s="51">
        <v>0</v>
      </c>
      <c r="C43" s="52" t="s">
        <v>144</v>
      </c>
    </row>
    <row r="44" spans="1:3" s="17" customFormat="1" ht="66.599999999999994" customHeight="1" x14ac:dyDescent="0.2">
      <c r="A44" s="60">
        <v>1670.4</v>
      </c>
      <c r="B44" s="60">
        <v>0</v>
      </c>
      <c r="C44" s="273" t="s">
        <v>146</v>
      </c>
    </row>
    <row r="45" spans="1:3" s="15" customFormat="1" ht="57" customHeight="1" x14ac:dyDescent="0.2">
      <c r="A45" s="60">
        <v>205.7</v>
      </c>
      <c r="B45" s="60">
        <v>205.7</v>
      </c>
      <c r="C45" s="52" t="s">
        <v>143</v>
      </c>
    </row>
    <row r="46" spans="1:3" s="15" customFormat="1" ht="49.15" customHeight="1" x14ac:dyDescent="0.2">
      <c r="A46" s="60">
        <v>800.1</v>
      </c>
      <c r="B46" s="60">
        <v>800.1</v>
      </c>
      <c r="C46" s="52" t="s">
        <v>150</v>
      </c>
    </row>
    <row r="47" spans="1:3" s="15" customFormat="1" ht="49.15" customHeight="1" x14ac:dyDescent="0.2">
      <c r="A47" s="60">
        <v>7178.9</v>
      </c>
      <c r="B47" s="60">
        <v>7178.9</v>
      </c>
      <c r="C47" s="52" t="s">
        <v>149</v>
      </c>
    </row>
    <row r="48" spans="1:3" s="15" customFormat="1" ht="46.9" customHeight="1" x14ac:dyDescent="0.2">
      <c r="A48" s="60">
        <v>641.4</v>
      </c>
      <c r="B48" s="60">
        <v>641.4</v>
      </c>
      <c r="C48" s="52" t="s">
        <v>151</v>
      </c>
    </row>
    <row r="49" spans="1:3" s="15" customFormat="1" ht="49.15" customHeight="1" x14ac:dyDescent="0.2">
      <c r="A49" s="60">
        <v>85.5</v>
      </c>
      <c r="B49" s="60">
        <v>85.5</v>
      </c>
      <c r="C49" s="52" t="s">
        <v>152</v>
      </c>
    </row>
    <row r="50" spans="1:3" s="15" customFormat="1" ht="50.45" customHeight="1" x14ac:dyDescent="0.2">
      <c r="A50" s="60">
        <v>246.4</v>
      </c>
      <c r="B50" s="60">
        <v>246.4</v>
      </c>
      <c r="C50" s="52" t="s">
        <v>153</v>
      </c>
    </row>
    <row r="51" spans="1:3" s="15" customFormat="1" ht="42" customHeight="1" x14ac:dyDescent="0.2">
      <c r="A51" s="60">
        <v>882.2</v>
      </c>
      <c r="B51" s="60">
        <v>882.2</v>
      </c>
      <c r="C51" s="52" t="s">
        <v>154</v>
      </c>
    </row>
    <row r="52" spans="1:3" s="15" customFormat="1" ht="51" customHeight="1" x14ac:dyDescent="0.2">
      <c r="A52" s="60">
        <v>3670.4</v>
      </c>
      <c r="B52" s="60">
        <v>3670.4</v>
      </c>
      <c r="C52" s="52" t="s">
        <v>155</v>
      </c>
    </row>
    <row r="53" spans="1:3" s="15" customFormat="1" ht="61.15" customHeight="1" x14ac:dyDescent="0.2">
      <c r="A53" s="60">
        <v>-290.39999999999998</v>
      </c>
      <c r="B53" s="60">
        <v>0</v>
      </c>
      <c r="C53" s="52" t="s">
        <v>424</v>
      </c>
    </row>
    <row r="54" spans="1:3" s="15" customFormat="1" ht="46.15" customHeight="1" x14ac:dyDescent="0.2">
      <c r="A54" s="60">
        <v>0</v>
      </c>
      <c r="B54" s="60">
        <v>0.05</v>
      </c>
      <c r="C54" s="52" t="s">
        <v>425</v>
      </c>
    </row>
    <row r="55" spans="1:3" s="15" customFormat="1" ht="46.15" customHeight="1" x14ac:dyDescent="0.2">
      <c r="A55" s="60">
        <v>0</v>
      </c>
      <c r="B55" s="60">
        <v>-0.01</v>
      </c>
      <c r="C55" s="52" t="s">
        <v>116</v>
      </c>
    </row>
    <row r="56" spans="1:3" s="15" customFormat="1" ht="33" customHeight="1" x14ac:dyDescent="0.2">
      <c r="A56" s="60">
        <v>0</v>
      </c>
      <c r="B56" s="60">
        <v>0</v>
      </c>
      <c r="C56" s="52" t="s">
        <v>100</v>
      </c>
    </row>
    <row r="57" spans="1:3" s="15" customFormat="1" ht="49.15" customHeight="1" x14ac:dyDescent="0.2">
      <c r="A57" s="60">
        <v>0</v>
      </c>
      <c r="B57" s="60">
        <v>0.04</v>
      </c>
      <c r="C57" s="52" t="s">
        <v>147</v>
      </c>
    </row>
    <row r="58" spans="1:3" s="15" customFormat="1" ht="63.6" customHeight="1" x14ac:dyDescent="0.2">
      <c r="A58" s="60">
        <v>11.5</v>
      </c>
      <c r="B58" s="60">
        <v>54.9</v>
      </c>
      <c r="C58" s="52" t="s">
        <v>46</v>
      </c>
    </row>
    <row r="59" spans="1:3" s="15" customFormat="1" ht="49.15" customHeight="1" x14ac:dyDescent="0.2">
      <c r="A59" s="60">
        <v>-459.6</v>
      </c>
      <c r="B59" s="60">
        <v>2353.6</v>
      </c>
      <c r="C59" s="52" t="s">
        <v>101</v>
      </c>
    </row>
    <row r="60" spans="1:3" s="15" customFormat="1" ht="46.15" customHeight="1" x14ac:dyDescent="0.2">
      <c r="A60" s="60">
        <v>182.1</v>
      </c>
      <c r="B60" s="60">
        <v>181</v>
      </c>
      <c r="C60" s="52" t="s">
        <v>426</v>
      </c>
    </row>
    <row r="61" spans="1:3" s="15" customFormat="1" ht="63" customHeight="1" x14ac:dyDescent="0.2">
      <c r="A61" s="60">
        <v>0</v>
      </c>
      <c r="B61" s="60">
        <v>80</v>
      </c>
      <c r="C61" s="52" t="s">
        <v>148</v>
      </c>
    </row>
    <row r="62" spans="1:3" s="15" customFormat="1" ht="63" customHeight="1" x14ac:dyDescent="0.2">
      <c r="A62" s="60">
        <v>-24.3</v>
      </c>
      <c r="B62" s="60">
        <v>283.5</v>
      </c>
      <c r="C62" s="52" t="s">
        <v>45</v>
      </c>
    </row>
    <row r="63" spans="1:3" s="15" customFormat="1" ht="29.45" customHeight="1" x14ac:dyDescent="0.2">
      <c r="A63" s="274">
        <v>27007.500000000007</v>
      </c>
      <c r="B63" s="274">
        <v>16663.68</v>
      </c>
      <c r="C63" s="53" t="s">
        <v>4</v>
      </c>
    </row>
    <row r="64" spans="1:3" s="57" customFormat="1" ht="46.15" customHeight="1" x14ac:dyDescent="0.25">
      <c r="A64" s="275">
        <v>-1397.6</v>
      </c>
      <c r="B64" s="275">
        <v>-1459.2</v>
      </c>
      <c r="C64" s="276" t="s">
        <v>427</v>
      </c>
    </row>
    <row r="65" spans="1:240" s="209" customFormat="1" ht="15" customHeight="1" x14ac:dyDescent="0.25">
      <c r="A65" s="277">
        <v>-696.5</v>
      </c>
      <c r="B65" s="277">
        <v>-727.1</v>
      </c>
      <c r="C65" s="278" t="s">
        <v>173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</row>
    <row r="66" spans="1:240" s="209" customFormat="1" ht="15" customHeight="1" x14ac:dyDescent="0.25">
      <c r="A66" s="277">
        <v>-198.2</v>
      </c>
      <c r="B66" s="277">
        <v>-207</v>
      </c>
      <c r="C66" s="278" t="s">
        <v>98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</row>
    <row r="67" spans="1:240" s="209" customFormat="1" ht="15" customHeight="1" x14ac:dyDescent="0.25">
      <c r="A67" s="277">
        <v>-244.5</v>
      </c>
      <c r="B67" s="277">
        <v>-255.3</v>
      </c>
      <c r="C67" s="278" t="s">
        <v>97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</row>
    <row r="68" spans="1:240" s="209" customFormat="1" ht="15" customHeight="1" x14ac:dyDescent="0.25">
      <c r="A68" s="277">
        <v>-258.39999999999998</v>
      </c>
      <c r="B68" s="277">
        <v>-269.8</v>
      </c>
      <c r="C68" s="278" t="s">
        <v>95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</row>
    <row r="69" spans="1:240" s="15" customFormat="1" ht="38.450000000000003" customHeight="1" x14ac:dyDescent="0.2">
      <c r="A69" s="279">
        <v>-1397.6</v>
      </c>
      <c r="B69" s="279">
        <v>-1459.2</v>
      </c>
      <c r="C69" s="53" t="s">
        <v>86</v>
      </c>
    </row>
    <row r="70" spans="1:240" s="15" customFormat="1" ht="33.6" customHeight="1" x14ac:dyDescent="0.2">
      <c r="A70" s="280">
        <v>25609.900000000009</v>
      </c>
      <c r="B70" s="280">
        <v>15204.48</v>
      </c>
      <c r="C70" s="212" t="s">
        <v>9</v>
      </c>
    </row>
    <row r="71" spans="1:240" s="15" customFormat="1" ht="16.899999999999999" customHeight="1" x14ac:dyDescent="0.2">
      <c r="B71" s="281"/>
      <c r="C71" s="213"/>
    </row>
    <row r="72" spans="1:240" s="15" customFormat="1" ht="55.15" customHeight="1" x14ac:dyDescent="0.2">
      <c r="B72" s="282"/>
      <c r="C72" s="213"/>
    </row>
    <row r="73" spans="1:240" s="15" customFormat="1" ht="39" customHeight="1" x14ac:dyDescent="0.2">
      <c r="B73" s="282"/>
      <c r="C73" s="213"/>
    </row>
    <row r="75" spans="1:240" ht="39.6" customHeight="1" x14ac:dyDescent="0.2"/>
    <row r="76" spans="1:240" ht="52.15" customHeight="1" x14ac:dyDescent="0.2"/>
    <row r="77" spans="1:240" ht="55.15" customHeight="1" x14ac:dyDescent="0.2"/>
    <row r="78" spans="1:240" ht="12.75" x14ac:dyDescent="0.2">
      <c r="B78" s="2"/>
      <c r="C78" s="2"/>
    </row>
    <row r="79" spans="1:240" ht="26.45" customHeight="1" x14ac:dyDescent="0.2">
      <c r="B79" s="2"/>
      <c r="C79" s="2"/>
    </row>
    <row r="80" spans="1:240" ht="12.75" x14ac:dyDescent="0.2">
      <c r="B80" s="2"/>
      <c r="C80" s="2"/>
    </row>
    <row r="88" spans="2:3" ht="12.75" x14ac:dyDescent="0.2">
      <c r="B88" s="2"/>
      <c r="C88" s="2"/>
    </row>
    <row r="89" spans="2:3" ht="12.75" x14ac:dyDescent="0.2">
      <c r="B89" s="2"/>
      <c r="C89" s="2"/>
    </row>
  </sheetData>
  <mergeCells count="7">
    <mergeCell ref="A7:C7"/>
    <mergeCell ref="A39:C39"/>
    <mergeCell ref="A2:B2"/>
    <mergeCell ref="B1:C1"/>
    <mergeCell ref="B3:C3"/>
    <mergeCell ref="B4:C4"/>
    <mergeCell ref="B5:C5"/>
  </mergeCells>
  <pageMargins left="0.59055118110236227" right="0.19685039370078741" top="0.39370078740157483" bottom="0.39370078740157483" header="0.31496062992125984" footer="0.31496062992125984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7"/>
  <sheetViews>
    <sheetView workbookViewId="0">
      <selection activeCell="D46" sqref="D46"/>
    </sheetView>
  </sheetViews>
  <sheetFormatPr defaultRowHeight="15" x14ac:dyDescent="0.25"/>
  <cols>
    <col min="1" max="1" width="28.28515625" style="35" customWidth="1"/>
    <col min="2" max="2" width="6.28515625" style="35" customWidth="1"/>
    <col min="3" max="3" width="13" style="35" customWidth="1"/>
    <col min="4" max="4" width="7.42578125" style="35" customWidth="1"/>
    <col min="5" max="5" width="5.7109375" style="35" customWidth="1"/>
    <col min="6" max="6" width="6.7109375" style="35" bestFit="1" customWidth="1"/>
    <col min="7" max="7" width="6.7109375" style="35" customWidth="1"/>
    <col min="8" max="8" width="5.85546875" style="35" customWidth="1"/>
    <col min="9" max="9" width="6.42578125" style="35" customWidth="1"/>
    <col min="10" max="10" width="6.28515625" style="35" bestFit="1" customWidth="1"/>
    <col min="11" max="11" width="5.28515625" style="35" customWidth="1"/>
    <col min="12" max="16" width="14.140625" style="126" customWidth="1"/>
    <col min="17" max="256" width="8.85546875" style="35"/>
    <col min="257" max="257" width="23.5703125" style="35" customWidth="1"/>
    <col min="258" max="258" width="6.28515625" style="35" customWidth="1"/>
    <col min="259" max="259" width="13.7109375" style="35" customWidth="1"/>
    <col min="260" max="260" width="5.28515625" style="35" bestFit="1" customWidth="1"/>
    <col min="261" max="261" width="7.28515625" style="35" customWidth="1"/>
    <col min="262" max="262" width="6.7109375" style="35" bestFit="1" customWidth="1"/>
    <col min="263" max="263" width="6.7109375" style="35" customWidth="1"/>
    <col min="264" max="264" width="5.85546875" style="35" customWidth="1"/>
    <col min="265" max="265" width="6.42578125" style="35" customWidth="1"/>
    <col min="266" max="266" width="6.28515625" style="35" bestFit="1" customWidth="1"/>
    <col min="267" max="267" width="7.7109375" style="35" customWidth="1"/>
    <col min="268" max="268" width="15.28515625" style="35" customWidth="1"/>
    <col min="269" max="272" width="11.85546875" style="35" customWidth="1"/>
    <col min="273" max="512" width="8.85546875" style="35"/>
    <col min="513" max="513" width="23.5703125" style="35" customWidth="1"/>
    <col min="514" max="514" width="6.28515625" style="35" customWidth="1"/>
    <col min="515" max="515" width="13.7109375" style="35" customWidth="1"/>
    <col min="516" max="516" width="5.28515625" style="35" bestFit="1" customWidth="1"/>
    <col min="517" max="517" width="7.28515625" style="35" customWidth="1"/>
    <col min="518" max="518" width="6.7109375" style="35" bestFit="1" customWidth="1"/>
    <col min="519" max="519" width="6.7109375" style="35" customWidth="1"/>
    <col min="520" max="520" width="5.85546875" style="35" customWidth="1"/>
    <col min="521" max="521" width="6.42578125" style="35" customWidth="1"/>
    <col min="522" max="522" width="6.28515625" style="35" bestFit="1" customWidth="1"/>
    <col min="523" max="523" width="7.7109375" style="35" customWidth="1"/>
    <col min="524" max="524" width="15.28515625" style="35" customWidth="1"/>
    <col min="525" max="528" width="11.85546875" style="35" customWidth="1"/>
    <col min="529" max="768" width="8.85546875" style="35"/>
    <col min="769" max="769" width="23.5703125" style="35" customWidth="1"/>
    <col min="770" max="770" width="6.28515625" style="35" customWidth="1"/>
    <col min="771" max="771" width="13.7109375" style="35" customWidth="1"/>
    <col min="772" max="772" width="5.28515625" style="35" bestFit="1" customWidth="1"/>
    <col min="773" max="773" width="7.28515625" style="35" customWidth="1"/>
    <col min="774" max="774" width="6.7109375" style="35" bestFit="1" customWidth="1"/>
    <col min="775" max="775" width="6.7109375" style="35" customWidth="1"/>
    <col min="776" max="776" width="5.85546875" style="35" customWidth="1"/>
    <col min="777" max="777" width="6.42578125" style="35" customWidth="1"/>
    <col min="778" max="778" width="6.28515625" style="35" bestFit="1" customWidth="1"/>
    <col min="779" max="779" width="7.7109375" style="35" customWidth="1"/>
    <col min="780" max="780" width="15.28515625" style="35" customWidth="1"/>
    <col min="781" max="784" width="11.85546875" style="35" customWidth="1"/>
    <col min="785" max="1024" width="8.85546875" style="35"/>
    <col min="1025" max="1025" width="23.5703125" style="35" customWidth="1"/>
    <col min="1026" max="1026" width="6.28515625" style="35" customWidth="1"/>
    <col min="1027" max="1027" width="13.7109375" style="35" customWidth="1"/>
    <col min="1028" max="1028" width="5.28515625" style="35" bestFit="1" customWidth="1"/>
    <col min="1029" max="1029" width="7.28515625" style="35" customWidth="1"/>
    <col min="1030" max="1030" width="6.7109375" style="35" bestFit="1" customWidth="1"/>
    <col min="1031" max="1031" width="6.7109375" style="35" customWidth="1"/>
    <col min="1032" max="1032" width="5.85546875" style="35" customWidth="1"/>
    <col min="1033" max="1033" width="6.42578125" style="35" customWidth="1"/>
    <col min="1034" max="1034" width="6.28515625" style="35" bestFit="1" customWidth="1"/>
    <col min="1035" max="1035" width="7.7109375" style="35" customWidth="1"/>
    <col min="1036" max="1036" width="15.28515625" style="35" customWidth="1"/>
    <col min="1037" max="1040" width="11.85546875" style="35" customWidth="1"/>
    <col min="1041" max="1280" width="8.85546875" style="35"/>
    <col min="1281" max="1281" width="23.5703125" style="35" customWidth="1"/>
    <col min="1282" max="1282" width="6.28515625" style="35" customWidth="1"/>
    <col min="1283" max="1283" width="13.7109375" style="35" customWidth="1"/>
    <col min="1284" max="1284" width="5.28515625" style="35" bestFit="1" customWidth="1"/>
    <col min="1285" max="1285" width="7.28515625" style="35" customWidth="1"/>
    <col min="1286" max="1286" width="6.7109375" style="35" bestFit="1" customWidth="1"/>
    <col min="1287" max="1287" width="6.7109375" style="35" customWidth="1"/>
    <col min="1288" max="1288" width="5.85546875" style="35" customWidth="1"/>
    <col min="1289" max="1289" width="6.42578125" style="35" customWidth="1"/>
    <col min="1290" max="1290" width="6.28515625" style="35" bestFit="1" customWidth="1"/>
    <col min="1291" max="1291" width="7.7109375" style="35" customWidth="1"/>
    <col min="1292" max="1292" width="15.28515625" style="35" customWidth="1"/>
    <col min="1293" max="1296" width="11.85546875" style="35" customWidth="1"/>
    <col min="1297" max="1536" width="8.85546875" style="35"/>
    <col min="1537" max="1537" width="23.5703125" style="35" customWidth="1"/>
    <col min="1538" max="1538" width="6.28515625" style="35" customWidth="1"/>
    <col min="1539" max="1539" width="13.7109375" style="35" customWidth="1"/>
    <col min="1540" max="1540" width="5.28515625" style="35" bestFit="1" customWidth="1"/>
    <col min="1541" max="1541" width="7.28515625" style="35" customWidth="1"/>
    <col min="1542" max="1542" width="6.7109375" style="35" bestFit="1" customWidth="1"/>
    <col min="1543" max="1543" width="6.7109375" style="35" customWidth="1"/>
    <col min="1544" max="1544" width="5.85546875" style="35" customWidth="1"/>
    <col min="1545" max="1545" width="6.42578125" style="35" customWidth="1"/>
    <col min="1546" max="1546" width="6.28515625" style="35" bestFit="1" customWidth="1"/>
    <col min="1547" max="1547" width="7.7109375" style="35" customWidth="1"/>
    <col min="1548" max="1548" width="15.28515625" style="35" customWidth="1"/>
    <col min="1549" max="1552" width="11.85546875" style="35" customWidth="1"/>
    <col min="1553" max="1792" width="8.85546875" style="35"/>
    <col min="1793" max="1793" width="23.5703125" style="35" customWidth="1"/>
    <col min="1794" max="1794" width="6.28515625" style="35" customWidth="1"/>
    <col min="1795" max="1795" width="13.7109375" style="35" customWidth="1"/>
    <col min="1796" max="1796" width="5.28515625" style="35" bestFit="1" customWidth="1"/>
    <col min="1797" max="1797" width="7.28515625" style="35" customWidth="1"/>
    <col min="1798" max="1798" width="6.7109375" style="35" bestFit="1" customWidth="1"/>
    <col min="1799" max="1799" width="6.7109375" style="35" customWidth="1"/>
    <col min="1800" max="1800" width="5.85546875" style="35" customWidth="1"/>
    <col min="1801" max="1801" width="6.42578125" style="35" customWidth="1"/>
    <col min="1802" max="1802" width="6.28515625" style="35" bestFit="1" customWidth="1"/>
    <col min="1803" max="1803" width="7.7109375" style="35" customWidth="1"/>
    <col min="1804" max="1804" width="15.28515625" style="35" customWidth="1"/>
    <col min="1805" max="1808" width="11.85546875" style="35" customWidth="1"/>
    <col min="1809" max="2048" width="8.85546875" style="35"/>
    <col min="2049" max="2049" width="23.5703125" style="35" customWidth="1"/>
    <col min="2050" max="2050" width="6.28515625" style="35" customWidth="1"/>
    <col min="2051" max="2051" width="13.7109375" style="35" customWidth="1"/>
    <col min="2052" max="2052" width="5.28515625" style="35" bestFit="1" customWidth="1"/>
    <col min="2053" max="2053" width="7.28515625" style="35" customWidth="1"/>
    <col min="2054" max="2054" width="6.7109375" style="35" bestFit="1" customWidth="1"/>
    <col min="2055" max="2055" width="6.7109375" style="35" customWidth="1"/>
    <col min="2056" max="2056" width="5.85546875" style="35" customWidth="1"/>
    <col min="2057" max="2057" width="6.42578125" style="35" customWidth="1"/>
    <col min="2058" max="2058" width="6.28515625" style="35" bestFit="1" customWidth="1"/>
    <col min="2059" max="2059" width="7.7109375" style="35" customWidth="1"/>
    <col min="2060" max="2060" width="15.28515625" style="35" customWidth="1"/>
    <col min="2061" max="2064" width="11.85546875" style="35" customWidth="1"/>
    <col min="2065" max="2304" width="8.85546875" style="35"/>
    <col min="2305" max="2305" width="23.5703125" style="35" customWidth="1"/>
    <col min="2306" max="2306" width="6.28515625" style="35" customWidth="1"/>
    <col min="2307" max="2307" width="13.7109375" style="35" customWidth="1"/>
    <col min="2308" max="2308" width="5.28515625" style="35" bestFit="1" customWidth="1"/>
    <col min="2309" max="2309" width="7.28515625" style="35" customWidth="1"/>
    <col min="2310" max="2310" width="6.7109375" style="35" bestFit="1" customWidth="1"/>
    <col min="2311" max="2311" width="6.7109375" style="35" customWidth="1"/>
    <col min="2312" max="2312" width="5.85546875" style="35" customWidth="1"/>
    <col min="2313" max="2313" width="6.42578125" style="35" customWidth="1"/>
    <col min="2314" max="2314" width="6.28515625" style="35" bestFit="1" customWidth="1"/>
    <col min="2315" max="2315" width="7.7109375" style="35" customWidth="1"/>
    <col min="2316" max="2316" width="15.28515625" style="35" customWidth="1"/>
    <col min="2317" max="2320" width="11.85546875" style="35" customWidth="1"/>
    <col min="2321" max="2560" width="8.85546875" style="35"/>
    <col min="2561" max="2561" width="23.5703125" style="35" customWidth="1"/>
    <col min="2562" max="2562" width="6.28515625" style="35" customWidth="1"/>
    <col min="2563" max="2563" width="13.7109375" style="35" customWidth="1"/>
    <col min="2564" max="2564" width="5.28515625" style="35" bestFit="1" customWidth="1"/>
    <col min="2565" max="2565" width="7.28515625" style="35" customWidth="1"/>
    <col min="2566" max="2566" width="6.7109375" style="35" bestFit="1" customWidth="1"/>
    <col min="2567" max="2567" width="6.7109375" style="35" customWidth="1"/>
    <col min="2568" max="2568" width="5.85546875" style="35" customWidth="1"/>
    <col min="2569" max="2569" width="6.42578125" style="35" customWidth="1"/>
    <col min="2570" max="2570" width="6.28515625" style="35" bestFit="1" customWidth="1"/>
    <col min="2571" max="2571" width="7.7109375" style="35" customWidth="1"/>
    <col min="2572" max="2572" width="15.28515625" style="35" customWidth="1"/>
    <col min="2573" max="2576" width="11.85546875" style="35" customWidth="1"/>
    <col min="2577" max="2816" width="8.85546875" style="35"/>
    <col min="2817" max="2817" width="23.5703125" style="35" customWidth="1"/>
    <col min="2818" max="2818" width="6.28515625" style="35" customWidth="1"/>
    <col min="2819" max="2819" width="13.7109375" style="35" customWidth="1"/>
    <col min="2820" max="2820" width="5.28515625" style="35" bestFit="1" customWidth="1"/>
    <col min="2821" max="2821" width="7.28515625" style="35" customWidth="1"/>
    <col min="2822" max="2822" width="6.7109375" style="35" bestFit="1" customWidth="1"/>
    <col min="2823" max="2823" width="6.7109375" style="35" customWidth="1"/>
    <col min="2824" max="2824" width="5.85546875" style="35" customWidth="1"/>
    <col min="2825" max="2825" width="6.42578125" style="35" customWidth="1"/>
    <col min="2826" max="2826" width="6.28515625" style="35" bestFit="1" customWidth="1"/>
    <col min="2827" max="2827" width="7.7109375" style="35" customWidth="1"/>
    <col min="2828" max="2828" width="15.28515625" style="35" customWidth="1"/>
    <col min="2829" max="2832" width="11.85546875" style="35" customWidth="1"/>
    <col min="2833" max="3072" width="8.85546875" style="35"/>
    <col min="3073" max="3073" width="23.5703125" style="35" customWidth="1"/>
    <col min="3074" max="3074" width="6.28515625" style="35" customWidth="1"/>
    <col min="3075" max="3075" width="13.7109375" style="35" customWidth="1"/>
    <col min="3076" max="3076" width="5.28515625" style="35" bestFit="1" customWidth="1"/>
    <col min="3077" max="3077" width="7.28515625" style="35" customWidth="1"/>
    <col min="3078" max="3078" width="6.7109375" style="35" bestFit="1" customWidth="1"/>
    <col min="3079" max="3079" width="6.7109375" style="35" customWidth="1"/>
    <col min="3080" max="3080" width="5.85546875" style="35" customWidth="1"/>
    <col min="3081" max="3081" width="6.42578125" style="35" customWidth="1"/>
    <col min="3082" max="3082" width="6.28515625" style="35" bestFit="1" customWidth="1"/>
    <col min="3083" max="3083" width="7.7109375" style="35" customWidth="1"/>
    <col min="3084" max="3084" width="15.28515625" style="35" customWidth="1"/>
    <col min="3085" max="3088" width="11.85546875" style="35" customWidth="1"/>
    <col min="3089" max="3328" width="8.85546875" style="35"/>
    <col min="3329" max="3329" width="23.5703125" style="35" customWidth="1"/>
    <col min="3330" max="3330" width="6.28515625" style="35" customWidth="1"/>
    <col min="3331" max="3331" width="13.7109375" style="35" customWidth="1"/>
    <col min="3332" max="3332" width="5.28515625" style="35" bestFit="1" customWidth="1"/>
    <col min="3333" max="3333" width="7.28515625" style="35" customWidth="1"/>
    <col min="3334" max="3334" width="6.7109375" style="35" bestFit="1" customWidth="1"/>
    <col min="3335" max="3335" width="6.7109375" style="35" customWidth="1"/>
    <col min="3336" max="3336" width="5.85546875" style="35" customWidth="1"/>
    <col min="3337" max="3337" width="6.42578125" style="35" customWidth="1"/>
    <col min="3338" max="3338" width="6.28515625" style="35" bestFit="1" customWidth="1"/>
    <col min="3339" max="3339" width="7.7109375" style="35" customWidth="1"/>
    <col min="3340" max="3340" width="15.28515625" style="35" customWidth="1"/>
    <col min="3341" max="3344" width="11.85546875" style="35" customWidth="1"/>
    <col min="3345" max="3584" width="8.85546875" style="35"/>
    <col min="3585" max="3585" width="23.5703125" style="35" customWidth="1"/>
    <col min="3586" max="3586" width="6.28515625" style="35" customWidth="1"/>
    <col min="3587" max="3587" width="13.7109375" style="35" customWidth="1"/>
    <col min="3588" max="3588" width="5.28515625" style="35" bestFit="1" customWidth="1"/>
    <col min="3589" max="3589" width="7.28515625" style="35" customWidth="1"/>
    <col min="3590" max="3590" width="6.7109375" style="35" bestFit="1" customWidth="1"/>
    <col min="3591" max="3591" width="6.7109375" style="35" customWidth="1"/>
    <col min="3592" max="3592" width="5.85546875" style="35" customWidth="1"/>
    <col min="3593" max="3593" width="6.42578125" style="35" customWidth="1"/>
    <col min="3594" max="3594" width="6.28515625" style="35" bestFit="1" customWidth="1"/>
    <col min="3595" max="3595" width="7.7109375" style="35" customWidth="1"/>
    <col min="3596" max="3596" width="15.28515625" style="35" customWidth="1"/>
    <col min="3597" max="3600" width="11.85546875" style="35" customWidth="1"/>
    <col min="3601" max="3840" width="8.85546875" style="35"/>
    <col min="3841" max="3841" width="23.5703125" style="35" customWidth="1"/>
    <col min="3842" max="3842" width="6.28515625" style="35" customWidth="1"/>
    <col min="3843" max="3843" width="13.7109375" style="35" customWidth="1"/>
    <col min="3844" max="3844" width="5.28515625" style="35" bestFit="1" customWidth="1"/>
    <col min="3845" max="3845" width="7.28515625" style="35" customWidth="1"/>
    <col min="3846" max="3846" width="6.7109375" style="35" bestFit="1" customWidth="1"/>
    <col min="3847" max="3847" width="6.7109375" style="35" customWidth="1"/>
    <col min="3848" max="3848" width="5.85546875" style="35" customWidth="1"/>
    <col min="3849" max="3849" width="6.42578125" style="35" customWidth="1"/>
    <col min="3850" max="3850" width="6.28515625" style="35" bestFit="1" customWidth="1"/>
    <col min="3851" max="3851" width="7.7109375" style="35" customWidth="1"/>
    <col min="3852" max="3852" width="15.28515625" style="35" customWidth="1"/>
    <col min="3853" max="3856" width="11.85546875" style="35" customWidth="1"/>
    <col min="3857" max="4096" width="8.85546875" style="35"/>
    <col min="4097" max="4097" width="23.5703125" style="35" customWidth="1"/>
    <col min="4098" max="4098" width="6.28515625" style="35" customWidth="1"/>
    <col min="4099" max="4099" width="13.7109375" style="35" customWidth="1"/>
    <col min="4100" max="4100" width="5.28515625" style="35" bestFit="1" customWidth="1"/>
    <col min="4101" max="4101" width="7.28515625" style="35" customWidth="1"/>
    <col min="4102" max="4102" width="6.7109375" style="35" bestFit="1" customWidth="1"/>
    <col min="4103" max="4103" width="6.7109375" style="35" customWidth="1"/>
    <col min="4104" max="4104" width="5.85546875" style="35" customWidth="1"/>
    <col min="4105" max="4105" width="6.42578125" style="35" customWidth="1"/>
    <col min="4106" max="4106" width="6.28515625" style="35" bestFit="1" customWidth="1"/>
    <col min="4107" max="4107" width="7.7109375" style="35" customWidth="1"/>
    <col min="4108" max="4108" width="15.28515625" style="35" customWidth="1"/>
    <col min="4109" max="4112" width="11.85546875" style="35" customWidth="1"/>
    <col min="4113" max="4352" width="8.85546875" style="35"/>
    <col min="4353" max="4353" width="23.5703125" style="35" customWidth="1"/>
    <col min="4354" max="4354" width="6.28515625" style="35" customWidth="1"/>
    <col min="4355" max="4355" width="13.7109375" style="35" customWidth="1"/>
    <col min="4356" max="4356" width="5.28515625" style="35" bestFit="1" customWidth="1"/>
    <col min="4357" max="4357" width="7.28515625" style="35" customWidth="1"/>
    <col min="4358" max="4358" width="6.7109375" style="35" bestFit="1" customWidth="1"/>
    <col min="4359" max="4359" width="6.7109375" style="35" customWidth="1"/>
    <col min="4360" max="4360" width="5.85546875" style="35" customWidth="1"/>
    <col min="4361" max="4361" width="6.42578125" style="35" customWidth="1"/>
    <col min="4362" max="4362" width="6.28515625" style="35" bestFit="1" customWidth="1"/>
    <col min="4363" max="4363" width="7.7109375" style="35" customWidth="1"/>
    <col min="4364" max="4364" width="15.28515625" style="35" customWidth="1"/>
    <col min="4365" max="4368" width="11.85546875" style="35" customWidth="1"/>
    <col min="4369" max="4608" width="8.85546875" style="35"/>
    <col min="4609" max="4609" width="23.5703125" style="35" customWidth="1"/>
    <col min="4610" max="4610" width="6.28515625" style="35" customWidth="1"/>
    <col min="4611" max="4611" width="13.7109375" style="35" customWidth="1"/>
    <col min="4612" max="4612" width="5.28515625" style="35" bestFit="1" customWidth="1"/>
    <col min="4613" max="4613" width="7.28515625" style="35" customWidth="1"/>
    <col min="4614" max="4614" width="6.7109375" style="35" bestFit="1" customWidth="1"/>
    <col min="4615" max="4615" width="6.7109375" style="35" customWidth="1"/>
    <col min="4616" max="4616" width="5.85546875" style="35" customWidth="1"/>
    <col min="4617" max="4617" width="6.42578125" style="35" customWidth="1"/>
    <col min="4618" max="4618" width="6.28515625" style="35" bestFit="1" customWidth="1"/>
    <col min="4619" max="4619" width="7.7109375" style="35" customWidth="1"/>
    <col min="4620" max="4620" width="15.28515625" style="35" customWidth="1"/>
    <col min="4621" max="4624" width="11.85546875" style="35" customWidth="1"/>
    <col min="4625" max="4864" width="8.85546875" style="35"/>
    <col min="4865" max="4865" width="23.5703125" style="35" customWidth="1"/>
    <col min="4866" max="4866" width="6.28515625" style="35" customWidth="1"/>
    <col min="4867" max="4867" width="13.7109375" style="35" customWidth="1"/>
    <col min="4868" max="4868" width="5.28515625" style="35" bestFit="1" customWidth="1"/>
    <col min="4869" max="4869" width="7.28515625" style="35" customWidth="1"/>
    <col min="4870" max="4870" width="6.7109375" style="35" bestFit="1" customWidth="1"/>
    <col min="4871" max="4871" width="6.7109375" style="35" customWidth="1"/>
    <col min="4872" max="4872" width="5.85546875" style="35" customWidth="1"/>
    <col min="4873" max="4873" width="6.42578125" style="35" customWidth="1"/>
    <col min="4874" max="4874" width="6.28515625" style="35" bestFit="1" customWidth="1"/>
    <col min="4875" max="4875" width="7.7109375" style="35" customWidth="1"/>
    <col min="4876" max="4876" width="15.28515625" style="35" customWidth="1"/>
    <col min="4877" max="4880" width="11.85546875" style="35" customWidth="1"/>
    <col min="4881" max="5120" width="8.85546875" style="35"/>
    <col min="5121" max="5121" width="23.5703125" style="35" customWidth="1"/>
    <col min="5122" max="5122" width="6.28515625" style="35" customWidth="1"/>
    <col min="5123" max="5123" width="13.7109375" style="35" customWidth="1"/>
    <col min="5124" max="5124" width="5.28515625" style="35" bestFit="1" customWidth="1"/>
    <col min="5125" max="5125" width="7.28515625" style="35" customWidth="1"/>
    <col min="5126" max="5126" width="6.7109375" style="35" bestFit="1" customWidth="1"/>
    <col min="5127" max="5127" width="6.7109375" style="35" customWidth="1"/>
    <col min="5128" max="5128" width="5.85546875" style="35" customWidth="1"/>
    <col min="5129" max="5129" width="6.42578125" style="35" customWidth="1"/>
    <col min="5130" max="5130" width="6.28515625" style="35" bestFit="1" customWidth="1"/>
    <col min="5131" max="5131" width="7.7109375" style="35" customWidth="1"/>
    <col min="5132" max="5132" width="15.28515625" style="35" customWidth="1"/>
    <col min="5133" max="5136" width="11.85546875" style="35" customWidth="1"/>
    <col min="5137" max="5376" width="8.85546875" style="35"/>
    <col min="5377" max="5377" width="23.5703125" style="35" customWidth="1"/>
    <col min="5378" max="5378" width="6.28515625" style="35" customWidth="1"/>
    <col min="5379" max="5379" width="13.7109375" style="35" customWidth="1"/>
    <col min="5380" max="5380" width="5.28515625" style="35" bestFit="1" customWidth="1"/>
    <col min="5381" max="5381" width="7.28515625" style="35" customWidth="1"/>
    <col min="5382" max="5382" width="6.7109375" style="35" bestFit="1" customWidth="1"/>
    <col min="5383" max="5383" width="6.7109375" style="35" customWidth="1"/>
    <col min="5384" max="5384" width="5.85546875" style="35" customWidth="1"/>
    <col min="5385" max="5385" width="6.42578125" style="35" customWidth="1"/>
    <col min="5386" max="5386" width="6.28515625" style="35" bestFit="1" customWidth="1"/>
    <col min="5387" max="5387" width="7.7109375" style="35" customWidth="1"/>
    <col min="5388" max="5388" width="15.28515625" style="35" customWidth="1"/>
    <col min="5389" max="5392" width="11.85546875" style="35" customWidth="1"/>
    <col min="5393" max="5632" width="8.85546875" style="35"/>
    <col min="5633" max="5633" width="23.5703125" style="35" customWidth="1"/>
    <col min="5634" max="5634" width="6.28515625" style="35" customWidth="1"/>
    <col min="5635" max="5635" width="13.7109375" style="35" customWidth="1"/>
    <col min="5636" max="5636" width="5.28515625" style="35" bestFit="1" customWidth="1"/>
    <col min="5637" max="5637" width="7.28515625" style="35" customWidth="1"/>
    <col min="5638" max="5638" width="6.7109375" style="35" bestFit="1" customWidth="1"/>
    <col min="5639" max="5639" width="6.7109375" style="35" customWidth="1"/>
    <col min="5640" max="5640" width="5.85546875" style="35" customWidth="1"/>
    <col min="5641" max="5641" width="6.42578125" style="35" customWidth="1"/>
    <col min="5642" max="5642" width="6.28515625" style="35" bestFit="1" customWidth="1"/>
    <col min="5643" max="5643" width="7.7109375" style="35" customWidth="1"/>
    <col min="5644" max="5644" width="15.28515625" style="35" customWidth="1"/>
    <col min="5645" max="5648" width="11.85546875" style="35" customWidth="1"/>
    <col min="5649" max="5888" width="8.85546875" style="35"/>
    <col min="5889" max="5889" width="23.5703125" style="35" customWidth="1"/>
    <col min="5890" max="5890" width="6.28515625" style="35" customWidth="1"/>
    <col min="5891" max="5891" width="13.7109375" style="35" customWidth="1"/>
    <col min="5892" max="5892" width="5.28515625" style="35" bestFit="1" customWidth="1"/>
    <col min="5893" max="5893" width="7.28515625" style="35" customWidth="1"/>
    <col min="5894" max="5894" width="6.7109375" style="35" bestFit="1" customWidth="1"/>
    <col min="5895" max="5895" width="6.7109375" style="35" customWidth="1"/>
    <col min="5896" max="5896" width="5.85546875" style="35" customWidth="1"/>
    <col min="5897" max="5897" width="6.42578125" style="35" customWidth="1"/>
    <col min="5898" max="5898" width="6.28515625" style="35" bestFit="1" customWidth="1"/>
    <col min="5899" max="5899" width="7.7109375" style="35" customWidth="1"/>
    <col min="5900" max="5900" width="15.28515625" style="35" customWidth="1"/>
    <col min="5901" max="5904" width="11.85546875" style="35" customWidth="1"/>
    <col min="5905" max="6144" width="8.85546875" style="35"/>
    <col min="6145" max="6145" width="23.5703125" style="35" customWidth="1"/>
    <col min="6146" max="6146" width="6.28515625" style="35" customWidth="1"/>
    <col min="6147" max="6147" width="13.7109375" style="35" customWidth="1"/>
    <col min="6148" max="6148" width="5.28515625" style="35" bestFit="1" customWidth="1"/>
    <col min="6149" max="6149" width="7.28515625" style="35" customWidth="1"/>
    <col min="6150" max="6150" width="6.7109375" style="35" bestFit="1" customWidth="1"/>
    <col min="6151" max="6151" width="6.7109375" style="35" customWidth="1"/>
    <col min="6152" max="6152" width="5.85546875" style="35" customWidth="1"/>
    <col min="6153" max="6153" width="6.42578125" style="35" customWidth="1"/>
    <col min="6154" max="6154" width="6.28515625" style="35" bestFit="1" customWidth="1"/>
    <col min="6155" max="6155" width="7.7109375" style="35" customWidth="1"/>
    <col min="6156" max="6156" width="15.28515625" style="35" customWidth="1"/>
    <col min="6157" max="6160" width="11.85546875" style="35" customWidth="1"/>
    <col min="6161" max="6400" width="8.85546875" style="35"/>
    <col min="6401" max="6401" width="23.5703125" style="35" customWidth="1"/>
    <col min="6402" max="6402" width="6.28515625" style="35" customWidth="1"/>
    <col min="6403" max="6403" width="13.7109375" style="35" customWidth="1"/>
    <col min="6404" max="6404" width="5.28515625" style="35" bestFit="1" customWidth="1"/>
    <col min="6405" max="6405" width="7.28515625" style="35" customWidth="1"/>
    <col min="6406" max="6406" width="6.7109375" style="35" bestFit="1" customWidth="1"/>
    <col min="6407" max="6407" width="6.7109375" style="35" customWidth="1"/>
    <col min="6408" max="6408" width="5.85546875" style="35" customWidth="1"/>
    <col min="6409" max="6409" width="6.42578125" style="35" customWidth="1"/>
    <col min="6410" max="6410" width="6.28515625" style="35" bestFit="1" customWidth="1"/>
    <col min="6411" max="6411" width="7.7109375" style="35" customWidth="1"/>
    <col min="6412" max="6412" width="15.28515625" style="35" customWidth="1"/>
    <col min="6413" max="6416" width="11.85546875" style="35" customWidth="1"/>
    <col min="6417" max="6656" width="8.85546875" style="35"/>
    <col min="6657" max="6657" width="23.5703125" style="35" customWidth="1"/>
    <col min="6658" max="6658" width="6.28515625" style="35" customWidth="1"/>
    <col min="6659" max="6659" width="13.7109375" style="35" customWidth="1"/>
    <col min="6660" max="6660" width="5.28515625" style="35" bestFit="1" customWidth="1"/>
    <col min="6661" max="6661" width="7.28515625" style="35" customWidth="1"/>
    <col min="6662" max="6662" width="6.7109375" style="35" bestFit="1" customWidth="1"/>
    <col min="6663" max="6663" width="6.7109375" style="35" customWidth="1"/>
    <col min="6664" max="6664" width="5.85546875" style="35" customWidth="1"/>
    <col min="6665" max="6665" width="6.42578125" style="35" customWidth="1"/>
    <col min="6666" max="6666" width="6.28515625" style="35" bestFit="1" customWidth="1"/>
    <col min="6667" max="6667" width="7.7109375" style="35" customWidth="1"/>
    <col min="6668" max="6668" width="15.28515625" style="35" customWidth="1"/>
    <col min="6669" max="6672" width="11.85546875" style="35" customWidth="1"/>
    <col min="6673" max="6912" width="8.85546875" style="35"/>
    <col min="6913" max="6913" width="23.5703125" style="35" customWidth="1"/>
    <col min="6914" max="6914" width="6.28515625" style="35" customWidth="1"/>
    <col min="6915" max="6915" width="13.7109375" style="35" customWidth="1"/>
    <col min="6916" max="6916" width="5.28515625" style="35" bestFit="1" customWidth="1"/>
    <col min="6917" max="6917" width="7.28515625" style="35" customWidth="1"/>
    <col min="6918" max="6918" width="6.7109375" style="35" bestFit="1" customWidth="1"/>
    <col min="6919" max="6919" width="6.7109375" style="35" customWidth="1"/>
    <col min="6920" max="6920" width="5.85546875" style="35" customWidth="1"/>
    <col min="6921" max="6921" width="6.42578125" style="35" customWidth="1"/>
    <col min="6922" max="6922" width="6.28515625" style="35" bestFit="1" customWidth="1"/>
    <col min="6923" max="6923" width="7.7109375" style="35" customWidth="1"/>
    <col min="6924" max="6924" width="15.28515625" style="35" customWidth="1"/>
    <col min="6925" max="6928" width="11.85546875" style="35" customWidth="1"/>
    <col min="6929" max="7168" width="8.85546875" style="35"/>
    <col min="7169" max="7169" width="23.5703125" style="35" customWidth="1"/>
    <col min="7170" max="7170" width="6.28515625" style="35" customWidth="1"/>
    <col min="7171" max="7171" width="13.7109375" style="35" customWidth="1"/>
    <col min="7172" max="7172" width="5.28515625" style="35" bestFit="1" customWidth="1"/>
    <col min="7173" max="7173" width="7.28515625" style="35" customWidth="1"/>
    <col min="7174" max="7174" width="6.7109375" style="35" bestFit="1" customWidth="1"/>
    <col min="7175" max="7175" width="6.7109375" style="35" customWidth="1"/>
    <col min="7176" max="7176" width="5.85546875" style="35" customWidth="1"/>
    <col min="7177" max="7177" width="6.42578125" style="35" customWidth="1"/>
    <col min="7178" max="7178" width="6.28515625" style="35" bestFit="1" customWidth="1"/>
    <col min="7179" max="7179" width="7.7109375" style="35" customWidth="1"/>
    <col min="7180" max="7180" width="15.28515625" style="35" customWidth="1"/>
    <col min="7181" max="7184" width="11.85546875" style="35" customWidth="1"/>
    <col min="7185" max="7424" width="8.85546875" style="35"/>
    <col min="7425" max="7425" width="23.5703125" style="35" customWidth="1"/>
    <col min="7426" max="7426" width="6.28515625" style="35" customWidth="1"/>
    <col min="7427" max="7427" width="13.7109375" style="35" customWidth="1"/>
    <col min="7428" max="7428" width="5.28515625" style="35" bestFit="1" customWidth="1"/>
    <col min="7429" max="7429" width="7.28515625" style="35" customWidth="1"/>
    <col min="7430" max="7430" width="6.7109375" style="35" bestFit="1" customWidth="1"/>
    <col min="7431" max="7431" width="6.7109375" style="35" customWidth="1"/>
    <col min="7432" max="7432" width="5.85546875" style="35" customWidth="1"/>
    <col min="7433" max="7433" width="6.42578125" style="35" customWidth="1"/>
    <col min="7434" max="7434" width="6.28515625" style="35" bestFit="1" customWidth="1"/>
    <col min="7435" max="7435" width="7.7109375" style="35" customWidth="1"/>
    <col min="7436" max="7436" width="15.28515625" style="35" customWidth="1"/>
    <col min="7437" max="7440" width="11.85546875" style="35" customWidth="1"/>
    <col min="7441" max="7680" width="8.85546875" style="35"/>
    <col min="7681" max="7681" width="23.5703125" style="35" customWidth="1"/>
    <col min="7682" max="7682" width="6.28515625" style="35" customWidth="1"/>
    <col min="7683" max="7683" width="13.7109375" style="35" customWidth="1"/>
    <col min="7684" max="7684" width="5.28515625" style="35" bestFit="1" customWidth="1"/>
    <col min="7685" max="7685" width="7.28515625" style="35" customWidth="1"/>
    <col min="7686" max="7686" width="6.7109375" style="35" bestFit="1" customWidth="1"/>
    <col min="7687" max="7687" width="6.7109375" style="35" customWidth="1"/>
    <col min="7688" max="7688" width="5.85546875" style="35" customWidth="1"/>
    <col min="7689" max="7689" width="6.42578125" style="35" customWidth="1"/>
    <col min="7690" max="7690" width="6.28515625" style="35" bestFit="1" customWidth="1"/>
    <col min="7691" max="7691" width="7.7109375" style="35" customWidth="1"/>
    <col min="7692" max="7692" width="15.28515625" style="35" customWidth="1"/>
    <col min="7693" max="7696" width="11.85546875" style="35" customWidth="1"/>
    <col min="7697" max="7936" width="8.85546875" style="35"/>
    <col min="7937" max="7937" width="23.5703125" style="35" customWidth="1"/>
    <col min="7938" max="7938" width="6.28515625" style="35" customWidth="1"/>
    <col min="7939" max="7939" width="13.7109375" style="35" customWidth="1"/>
    <col min="7940" max="7940" width="5.28515625" style="35" bestFit="1" customWidth="1"/>
    <col min="7941" max="7941" width="7.28515625" style="35" customWidth="1"/>
    <col min="7942" max="7942" width="6.7109375" style="35" bestFit="1" customWidth="1"/>
    <col min="7943" max="7943" width="6.7109375" style="35" customWidth="1"/>
    <col min="7944" max="7944" width="5.85546875" style="35" customWidth="1"/>
    <col min="7945" max="7945" width="6.42578125" style="35" customWidth="1"/>
    <col min="7946" max="7946" width="6.28515625" style="35" bestFit="1" customWidth="1"/>
    <col min="7947" max="7947" width="7.7109375" style="35" customWidth="1"/>
    <col min="7948" max="7948" width="15.28515625" style="35" customWidth="1"/>
    <col min="7949" max="7952" width="11.85546875" style="35" customWidth="1"/>
    <col min="7953" max="8192" width="8.85546875" style="35"/>
    <col min="8193" max="8193" width="23.5703125" style="35" customWidth="1"/>
    <col min="8194" max="8194" width="6.28515625" style="35" customWidth="1"/>
    <col min="8195" max="8195" width="13.7109375" style="35" customWidth="1"/>
    <col min="8196" max="8196" width="5.28515625" style="35" bestFit="1" customWidth="1"/>
    <col min="8197" max="8197" width="7.28515625" style="35" customWidth="1"/>
    <col min="8198" max="8198" width="6.7109375" style="35" bestFit="1" customWidth="1"/>
    <col min="8199" max="8199" width="6.7109375" style="35" customWidth="1"/>
    <col min="8200" max="8200" width="5.85546875" style="35" customWidth="1"/>
    <col min="8201" max="8201" width="6.42578125" style="35" customWidth="1"/>
    <col min="8202" max="8202" width="6.28515625" style="35" bestFit="1" customWidth="1"/>
    <col min="8203" max="8203" width="7.7109375" style="35" customWidth="1"/>
    <col min="8204" max="8204" width="15.28515625" style="35" customWidth="1"/>
    <col min="8205" max="8208" width="11.85546875" style="35" customWidth="1"/>
    <col min="8209" max="8448" width="8.85546875" style="35"/>
    <col min="8449" max="8449" width="23.5703125" style="35" customWidth="1"/>
    <col min="8450" max="8450" width="6.28515625" style="35" customWidth="1"/>
    <col min="8451" max="8451" width="13.7109375" style="35" customWidth="1"/>
    <col min="8452" max="8452" width="5.28515625" style="35" bestFit="1" customWidth="1"/>
    <col min="8453" max="8453" width="7.28515625" style="35" customWidth="1"/>
    <col min="8454" max="8454" width="6.7109375" style="35" bestFit="1" customWidth="1"/>
    <col min="8455" max="8455" width="6.7109375" style="35" customWidth="1"/>
    <col min="8456" max="8456" width="5.85546875" style="35" customWidth="1"/>
    <col min="8457" max="8457" width="6.42578125" style="35" customWidth="1"/>
    <col min="8458" max="8458" width="6.28515625" style="35" bestFit="1" customWidth="1"/>
    <col min="8459" max="8459" width="7.7109375" style="35" customWidth="1"/>
    <col min="8460" max="8460" width="15.28515625" style="35" customWidth="1"/>
    <col min="8461" max="8464" width="11.85546875" style="35" customWidth="1"/>
    <col min="8465" max="8704" width="8.85546875" style="35"/>
    <col min="8705" max="8705" width="23.5703125" style="35" customWidth="1"/>
    <col min="8706" max="8706" width="6.28515625" style="35" customWidth="1"/>
    <col min="8707" max="8707" width="13.7109375" style="35" customWidth="1"/>
    <col min="8708" max="8708" width="5.28515625" style="35" bestFit="1" customWidth="1"/>
    <col min="8709" max="8709" width="7.28515625" style="35" customWidth="1"/>
    <col min="8710" max="8710" width="6.7109375" style="35" bestFit="1" customWidth="1"/>
    <col min="8711" max="8711" width="6.7109375" style="35" customWidth="1"/>
    <col min="8712" max="8712" width="5.85546875" style="35" customWidth="1"/>
    <col min="8713" max="8713" width="6.42578125" style="35" customWidth="1"/>
    <col min="8714" max="8714" width="6.28515625" style="35" bestFit="1" customWidth="1"/>
    <col min="8715" max="8715" width="7.7109375" style="35" customWidth="1"/>
    <col min="8716" max="8716" width="15.28515625" style="35" customWidth="1"/>
    <col min="8717" max="8720" width="11.85546875" style="35" customWidth="1"/>
    <col min="8721" max="8960" width="8.85546875" style="35"/>
    <col min="8961" max="8961" width="23.5703125" style="35" customWidth="1"/>
    <col min="8962" max="8962" width="6.28515625" style="35" customWidth="1"/>
    <col min="8963" max="8963" width="13.7109375" style="35" customWidth="1"/>
    <col min="8964" max="8964" width="5.28515625" style="35" bestFit="1" customWidth="1"/>
    <col min="8965" max="8965" width="7.28515625" style="35" customWidth="1"/>
    <col min="8966" max="8966" width="6.7109375" style="35" bestFit="1" customWidth="1"/>
    <col min="8967" max="8967" width="6.7109375" style="35" customWidth="1"/>
    <col min="8968" max="8968" width="5.85546875" style="35" customWidth="1"/>
    <col min="8969" max="8969" width="6.42578125" style="35" customWidth="1"/>
    <col min="8970" max="8970" width="6.28515625" style="35" bestFit="1" customWidth="1"/>
    <col min="8971" max="8971" width="7.7109375" style="35" customWidth="1"/>
    <col min="8972" max="8972" width="15.28515625" style="35" customWidth="1"/>
    <col min="8973" max="8976" width="11.85546875" style="35" customWidth="1"/>
    <col min="8977" max="9216" width="8.85546875" style="35"/>
    <col min="9217" max="9217" width="23.5703125" style="35" customWidth="1"/>
    <col min="9218" max="9218" width="6.28515625" style="35" customWidth="1"/>
    <col min="9219" max="9219" width="13.7109375" style="35" customWidth="1"/>
    <col min="9220" max="9220" width="5.28515625" style="35" bestFit="1" customWidth="1"/>
    <col min="9221" max="9221" width="7.28515625" style="35" customWidth="1"/>
    <col min="9222" max="9222" width="6.7109375" style="35" bestFit="1" customWidth="1"/>
    <col min="9223" max="9223" width="6.7109375" style="35" customWidth="1"/>
    <col min="9224" max="9224" width="5.85546875" style="35" customWidth="1"/>
    <col min="9225" max="9225" width="6.42578125" style="35" customWidth="1"/>
    <col min="9226" max="9226" width="6.28515625" style="35" bestFit="1" customWidth="1"/>
    <col min="9227" max="9227" width="7.7109375" style="35" customWidth="1"/>
    <col min="9228" max="9228" width="15.28515625" style="35" customWidth="1"/>
    <col min="9229" max="9232" width="11.85546875" style="35" customWidth="1"/>
    <col min="9233" max="9472" width="8.85546875" style="35"/>
    <col min="9473" max="9473" width="23.5703125" style="35" customWidth="1"/>
    <col min="9474" max="9474" width="6.28515625" style="35" customWidth="1"/>
    <col min="9475" max="9475" width="13.7109375" style="35" customWidth="1"/>
    <col min="9476" max="9476" width="5.28515625" style="35" bestFit="1" customWidth="1"/>
    <col min="9477" max="9477" width="7.28515625" style="35" customWidth="1"/>
    <col min="9478" max="9478" width="6.7109375" style="35" bestFit="1" customWidth="1"/>
    <col min="9479" max="9479" width="6.7109375" style="35" customWidth="1"/>
    <col min="9480" max="9480" width="5.85546875" style="35" customWidth="1"/>
    <col min="9481" max="9481" width="6.42578125" style="35" customWidth="1"/>
    <col min="9482" max="9482" width="6.28515625" style="35" bestFit="1" customWidth="1"/>
    <col min="9483" max="9483" width="7.7109375" style="35" customWidth="1"/>
    <col min="9484" max="9484" width="15.28515625" style="35" customWidth="1"/>
    <col min="9485" max="9488" width="11.85546875" style="35" customWidth="1"/>
    <col min="9489" max="9728" width="8.85546875" style="35"/>
    <col min="9729" max="9729" width="23.5703125" style="35" customWidth="1"/>
    <col min="9730" max="9730" width="6.28515625" style="35" customWidth="1"/>
    <col min="9731" max="9731" width="13.7109375" style="35" customWidth="1"/>
    <col min="9732" max="9732" width="5.28515625" style="35" bestFit="1" customWidth="1"/>
    <col min="9733" max="9733" width="7.28515625" style="35" customWidth="1"/>
    <col min="9734" max="9734" width="6.7109375" style="35" bestFit="1" customWidth="1"/>
    <col min="9735" max="9735" width="6.7109375" style="35" customWidth="1"/>
    <col min="9736" max="9736" width="5.85546875" style="35" customWidth="1"/>
    <col min="9737" max="9737" width="6.42578125" style="35" customWidth="1"/>
    <col min="9738" max="9738" width="6.28515625" style="35" bestFit="1" customWidth="1"/>
    <col min="9739" max="9739" width="7.7109375" style="35" customWidth="1"/>
    <col min="9740" max="9740" width="15.28515625" style="35" customWidth="1"/>
    <col min="9741" max="9744" width="11.85546875" style="35" customWidth="1"/>
    <col min="9745" max="9984" width="8.85546875" style="35"/>
    <col min="9985" max="9985" width="23.5703125" style="35" customWidth="1"/>
    <col min="9986" max="9986" width="6.28515625" style="35" customWidth="1"/>
    <col min="9987" max="9987" width="13.7109375" style="35" customWidth="1"/>
    <col min="9988" max="9988" width="5.28515625" style="35" bestFit="1" customWidth="1"/>
    <col min="9989" max="9989" width="7.28515625" style="35" customWidth="1"/>
    <col min="9990" max="9990" width="6.7109375" style="35" bestFit="1" customWidth="1"/>
    <col min="9991" max="9991" width="6.7109375" style="35" customWidth="1"/>
    <col min="9992" max="9992" width="5.85546875" style="35" customWidth="1"/>
    <col min="9993" max="9993" width="6.42578125" style="35" customWidth="1"/>
    <col min="9994" max="9994" width="6.28515625" style="35" bestFit="1" customWidth="1"/>
    <col min="9995" max="9995" width="7.7109375" style="35" customWidth="1"/>
    <col min="9996" max="9996" width="15.28515625" style="35" customWidth="1"/>
    <col min="9997" max="10000" width="11.85546875" style="35" customWidth="1"/>
    <col min="10001" max="10240" width="8.85546875" style="35"/>
    <col min="10241" max="10241" width="23.5703125" style="35" customWidth="1"/>
    <col min="10242" max="10242" width="6.28515625" style="35" customWidth="1"/>
    <col min="10243" max="10243" width="13.7109375" style="35" customWidth="1"/>
    <col min="10244" max="10244" width="5.28515625" style="35" bestFit="1" customWidth="1"/>
    <col min="10245" max="10245" width="7.28515625" style="35" customWidth="1"/>
    <col min="10246" max="10246" width="6.7109375" style="35" bestFit="1" customWidth="1"/>
    <col min="10247" max="10247" width="6.7109375" style="35" customWidth="1"/>
    <col min="10248" max="10248" width="5.85546875" style="35" customWidth="1"/>
    <col min="10249" max="10249" width="6.42578125" style="35" customWidth="1"/>
    <col min="10250" max="10250" width="6.28515625" style="35" bestFit="1" customWidth="1"/>
    <col min="10251" max="10251" width="7.7109375" style="35" customWidth="1"/>
    <col min="10252" max="10252" width="15.28515625" style="35" customWidth="1"/>
    <col min="10253" max="10256" width="11.85546875" style="35" customWidth="1"/>
    <col min="10257" max="10496" width="8.85546875" style="35"/>
    <col min="10497" max="10497" width="23.5703125" style="35" customWidth="1"/>
    <col min="10498" max="10498" width="6.28515625" style="35" customWidth="1"/>
    <col min="10499" max="10499" width="13.7109375" style="35" customWidth="1"/>
    <col min="10500" max="10500" width="5.28515625" style="35" bestFit="1" customWidth="1"/>
    <col min="10501" max="10501" width="7.28515625" style="35" customWidth="1"/>
    <col min="10502" max="10502" width="6.7109375" style="35" bestFit="1" customWidth="1"/>
    <col min="10503" max="10503" width="6.7109375" style="35" customWidth="1"/>
    <col min="10504" max="10504" width="5.85546875" style="35" customWidth="1"/>
    <col min="10505" max="10505" width="6.42578125" style="35" customWidth="1"/>
    <col min="10506" max="10506" width="6.28515625" style="35" bestFit="1" customWidth="1"/>
    <col min="10507" max="10507" width="7.7109375" style="35" customWidth="1"/>
    <col min="10508" max="10508" width="15.28515625" style="35" customWidth="1"/>
    <col min="10509" max="10512" width="11.85546875" style="35" customWidth="1"/>
    <col min="10513" max="10752" width="8.85546875" style="35"/>
    <col min="10753" max="10753" width="23.5703125" style="35" customWidth="1"/>
    <col min="10754" max="10754" width="6.28515625" style="35" customWidth="1"/>
    <col min="10755" max="10755" width="13.7109375" style="35" customWidth="1"/>
    <col min="10756" max="10756" width="5.28515625" style="35" bestFit="1" customWidth="1"/>
    <col min="10757" max="10757" width="7.28515625" style="35" customWidth="1"/>
    <col min="10758" max="10758" width="6.7109375" style="35" bestFit="1" customWidth="1"/>
    <col min="10759" max="10759" width="6.7109375" style="35" customWidth="1"/>
    <col min="10760" max="10760" width="5.85546875" style="35" customWidth="1"/>
    <col min="10761" max="10761" width="6.42578125" style="35" customWidth="1"/>
    <col min="10762" max="10762" width="6.28515625" style="35" bestFit="1" customWidth="1"/>
    <col min="10763" max="10763" width="7.7109375" style="35" customWidth="1"/>
    <col min="10764" max="10764" width="15.28515625" style="35" customWidth="1"/>
    <col min="10765" max="10768" width="11.85546875" style="35" customWidth="1"/>
    <col min="10769" max="11008" width="8.85546875" style="35"/>
    <col min="11009" max="11009" width="23.5703125" style="35" customWidth="1"/>
    <col min="11010" max="11010" width="6.28515625" style="35" customWidth="1"/>
    <col min="11011" max="11011" width="13.7109375" style="35" customWidth="1"/>
    <col min="11012" max="11012" width="5.28515625" style="35" bestFit="1" customWidth="1"/>
    <col min="11013" max="11013" width="7.28515625" style="35" customWidth="1"/>
    <col min="11014" max="11014" width="6.7109375" style="35" bestFit="1" customWidth="1"/>
    <col min="11015" max="11015" width="6.7109375" style="35" customWidth="1"/>
    <col min="11016" max="11016" width="5.85546875" style="35" customWidth="1"/>
    <col min="11017" max="11017" width="6.42578125" style="35" customWidth="1"/>
    <col min="11018" max="11018" width="6.28515625" style="35" bestFit="1" customWidth="1"/>
    <col min="11019" max="11019" width="7.7109375" style="35" customWidth="1"/>
    <col min="11020" max="11020" width="15.28515625" style="35" customWidth="1"/>
    <col min="11021" max="11024" width="11.85546875" style="35" customWidth="1"/>
    <col min="11025" max="11264" width="8.85546875" style="35"/>
    <col min="11265" max="11265" width="23.5703125" style="35" customWidth="1"/>
    <col min="11266" max="11266" width="6.28515625" style="35" customWidth="1"/>
    <col min="11267" max="11267" width="13.7109375" style="35" customWidth="1"/>
    <col min="11268" max="11268" width="5.28515625" style="35" bestFit="1" customWidth="1"/>
    <col min="11269" max="11269" width="7.28515625" style="35" customWidth="1"/>
    <col min="11270" max="11270" width="6.7109375" style="35" bestFit="1" customWidth="1"/>
    <col min="11271" max="11271" width="6.7109375" style="35" customWidth="1"/>
    <col min="11272" max="11272" width="5.85546875" style="35" customWidth="1"/>
    <col min="11273" max="11273" width="6.42578125" style="35" customWidth="1"/>
    <col min="11274" max="11274" width="6.28515625" style="35" bestFit="1" customWidth="1"/>
    <col min="11275" max="11275" width="7.7109375" style="35" customWidth="1"/>
    <col min="11276" max="11276" width="15.28515625" style="35" customWidth="1"/>
    <col min="11277" max="11280" width="11.85546875" style="35" customWidth="1"/>
    <col min="11281" max="11520" width="8.85546875" style="35"/>
    <col min="11521" max="11521" width="23.5703125" style="35" customWidth="1"/>
    <col min="11522" max="11522" width="6.28515625" style="35" customWidth="1"/>
    <col min="11523" max="11523" width="13.7109375" style="35" customWidth="1"/>
    <col min="11524" max="11524" width="5.28515625" style="35" bestFit="1" customWidth="1"/>
    <col min="11525" max="11525" width="7.28515625" style="35" customWidth="1"/>
    <col min="11526" max="11526" width="6.7109375" style="35" bestFit="1" customWidth="1"/>
    <col min="11527" max="11527" width="6.7109375" style="35" customWidth="1"/>
    <col min="11528" max="11528" width="5.85546875" style="35" customWidth="1"/>
    <col min="11529" max="11529" width="6.42578125" style="35" customWidth="1"/>
    <col min="11530" max="11530" width="6.28515625" style="35" bestFit="1" customWidth="1"/>
    <col min="11531" max="11531" width="7.7109375" style="35" customWidth="1"/>
    <col min="11532" max="11532" width="15.28515625" style="35" customWidth="1"/>
    <col min="11533" max="11536" width="11.85546875" style="35" customWidth="1"/>
    <col min="11537" max="11776" width="8.85546875" style="35"/>
    <col min="11777" max="11777" width="23.5703125" style="35" customWidth="1"/>
    <col min="11778" max="11778" width="6.28515625" style="35" customWidth="1"/>
    <col min="11779" max="11779" width="13.7109375" style="35" customWidth="1"/>
    <col min="11780" max="11780" width="5.28515625" style="35" bestFit="1" customWidth="1"/>
    <col min="11781" max="11781" width="7.28515625" style="35" customWidth="1"/>
    <col min="11782" max="11782" width="6.7109375" style="35" bestFit="1" customWidth="1"/>
    <col min="11783" max="11783" width="6.7109375" style="35" customWidth="1"/>
    <col min="11784" max="11784" width="5.85546875" style="35" customWidth="1"/>
    <col min="11785" max="11785" width="6.42578125" style="35" customWidth="1"/>
    <col min="11786" max="11786" width="6.28515625" style="35" bestFit="1" customWidth="1"/>
    <col min="11787" max="11787" width="7.7109375" style="35" customWidth="1"/>
    <col min="11788" max="11788" width="15.28515625" style="35" customWidth="1"/>
    <col min="11789" max="11792" width="11.85546875" style="35" customWidth="1"/>
    <col min="11793" max="12032" width="8.85546875" style="35"/>
    <col min="12033" max="12033" width="23.5703125" style="35" customWidth="1"/>
    <col min="12034" max="12034" width="6.28515625" style="35" customWidth="1"/>
    <col min="12035" max="12035" width="13.7109375" style="35" customWidth="1"/>
    <col min="12036" max="12036" width="5.28515625" style="35" bestFit="1" customWidth="1"/>
    <col min="12037" max="12037" width="7.28515625" style="35" customWidth="1"/>
    <col min="12038" max="12038" width="6.7109375" style="35" bestFit="1" customWidth="1"/>
    <col min="12039" max="12039" width="6.7109375" style="35" customWidth="1"/>
    <col min="12040" max="12040" width="5.85546875" style="35" customWidth="1"/>
    <col min="12041" max="12041" width="6.42578125" style="35" customWidth="1"/>
    <col min="12042" max="12042" width="6.28515625" style="35" bestFit="1" customWidth="1"/>
    <col min="12043" max="12043" width="7.7109375" style="35" customWidth="1"/>
    <col min="12044" max="12044" width="15.28515625" style="35" customWidth="1"/>
    <col min="12045" max="12048" width="11.85546875" style="35" customWidth="1"/>
    <col min="12049" max="12288" width="8.85546875" style="35"/>
    <col min="12289" max="12289" width="23.5703125" style="35" customWidth="1"/>
    <col min="12290" max="12290" width="6.28515625" style="35" customWidth="1"/>
    <col min="12291" max="12291" width="13.7109375" style="35" customWidth="1"/>
    <col min="12292" max="12292" width="5.28515625" style="35" bestFit="1" customWidth="1"/>
    <col min="12293" max="12293" width="7.28515625" style="35" customWidth="1"/>
    <col min="12294" max="12294" width="6.7109375" style="35" bestFit="1" customWidth="1"/>
    <col min="12295" max="12295" width="6.7109375" style="35" customWidth="1"/>
    <col min="12296" max="12296" width="5.85546875" style="35" customWidth="1"/>
    <col min="12297" max="12297" width="6.42578125" style="35" customWidth="1"/>
    <col min="12298" max="12298" width="6.28515625" style="35" bestFit="1" customWidth="1"/>
    <col min="12299" max="12299" width="7.7109375" style="35" customWidth="1"/>
    <col min="12300" max="12300" width="15.28515625" style="35" customWidth="1"/>
    <col min="12301" max="12304" width="11.85546875" style="35" customWidth="1"/>
    <col min="12305" max="12544" width="8.85546875" style="35"/>
    <col min="12545" max="12545" width="23.5703125" style="35" customWidth="1"/>
    <col min="12546" max="12546" width="6.28515625" style="35" customWidth="1"/>
    <col min="12547" max="12547" width="13.7109375" style="35" customWidth="1"/>
    <col min="12548" max="12548" width="5.28515625" style="35" bestFit="1" customWidth="1"/>
    <col min="12549" max="12549" width="7.28515625" style="35" customWidth="1"/>
    <col min="12550" max="12550" width="6.7109375" style="35" bestFit="1" customWidth="1"/>
    <col min="12551" max="12551" width="6.7109375" style="35" customWidth="1"/>
    <col min="12552" max="12552" width="5.85546875" style="35" customWidth="1"/>
    <col min="12553" max="12553" width="6.42578125" style="35" customWidth="1"/>
    <col min="12554" max="12554" width="6.28515625" style="35" bestFit="1" customWidth="1"/>
    <col min="12555" max="12555" width="7.7109375" style="35" customWidth="1"/>
    <col min="12556" max="12556" width="15.28515625" style="35" customWidth="1"/>
    <col min="12557" max="12560" width="11.85546875" style="35" customWidth="1"/>
    <col min="12561" max="12800" width="8.85546875" style="35"/>
    <col min="12801" max="12801" width="23.5703125" style="35" customWidth="1"/>
    <col min="12802" max="12802" width="6.28515625" style="35" customWidth="1"/>
    <col min="12803" max="12803" width="13.7109375" style="35" customWidth="1"/>
    <col min="12804" max="12804" width="5.28515625" style="35" bestFit="1" customWidth="1"/>
    <col min="12805" max="12805" width="7.28515625" style="35" customWidth="1"/>
    <col min="12806" max="12806" width="6.7109375" style="35" bestFit="1" customWidth="1"/>
    <col min="12807" max="12807" width="6.7109375" style="35" customWidth="1"/>
    <col min="12808" max="12808" width="5.85546875" style="35" customWidth="1"/>
    <col min="12809" max="12809" width="6.42578125" style="35" customWidth="1"/>
    <col min="12810" max="12810" width="6.28515625" style="35" bestFit="1" customWidth="1"/>
    <col min="12811" max="12811" width="7.7109375" style="35" customWidth="1"/>
    <col min="12812" max="12812" width="15.28515625" style="35" customWidth="1"/>
    <col min="12813" max="12816" width="11.85546875" style="35" customWidth="1"/>
    <col min="12817" max="13056" width="8.85546875" style="35"/>
    <col min="13057" max="13057" width="23.5703125" style="35" customWidth="1"/>
    <col min="13058" max="13058" width="6.28515625" style="35" customWidth="1"/>
    <col min="13059" max="13059" width="13.7109375" style="35" customWidth="1"/>
    <col min="13060" max="13060" width="5.28515625" style="35" bestFit="1" customWidth="1"/>
    <col min="13061" max="13061" width="7.28515625" style="35" customWidth="1"/>
    <col min="13062" max="13062" width="6.7109375" style="35" bestFit="1" customWidth="1"/>
    <col min="13063" max="13063" width="6.7109375" style="35" customWidth="1"/>
    <col min="13064" max="13064" width="5.85546875" style="35" customWidth="1"/>
    <col min="13065" max="13065" width="6.42578125" style="35" customWidth="1"/>
    <col min="13066" max="13066" width="6.28515625" style="35" bestFit="1" customWidth="1"/>
    <col min="13067" max="13067" width="7.7109375" style="35" customWidth="1"/>
    <col min="13068" max="13068" width="15.28515625" style="35" customWidth="1"/>
    <col min="13069" max="13072" width="11.85546875" style="35" customWidth="1"/>
    <col min="13073" max="13312" width="8.85546875" style="35"/>
    <col min="13313" max="13313" width="23.5703125" style="35" customWidth="1"/>
    <col min="13314" max="13314" width="6.28515625" style="35" customWidth="1"/>
    <col min="13315" max="13315" width="13.7109375" style="35" customWidth="1"/>
    <col min="13316" max="13316" width="5.28515625" style="35" bestFit="1" customWidth="1"/>
    <col min="13317" max="13317" width="7.28515625" style="35" customWidth="1"/>
    <col min="13318" max="13318" width="6.7109375" style="35" bestFit="1" customWidth="1"/>
    <col min="13319" max="13319" width="6.7109375" style="35" customWidth="1"/>
    <col min="13320" max="13320" width="5.85546875" style="35" customWidth="1"/>
    <col min="13321" max="13321" width="6.42578125" style="35" customWidth="1"/>
    <col min="13322" max="13322" width="6.28515625" style="35" bestFit="1" customWidth="1"/>
    <col min="13323" max="13323" width="7.7109375" style="35" customWidth="1"/>
    <col min="13324" max="13324" width="15.28515625" style="35" customWidth="1"/>
    <col min="13325" max="13328" width="11.85546875" style="35" customWidth="1"/>
    <col min="13329" max="13568" width="8.85546875" style="35"/>
    <col min="13569" max="13569" width="23.5703125" style="35" customWidth="1"/>
    <col min="13570" max="13570" width="6.28515625" style="35" customWidth="1"/>
    <col min="13571" max="13571" width="13.7109375" style="35" customWidth="1"/>
    <col min="13572" max="13572" width="5.28515625" style="35" bestFit="1" customWidth="1"/>
    <col min="13573" max="13573" width="7.28515625" style="35" customWidth="1"/>
    <col min="13574" max="13574" width="6.7109375" style="35" bestFit="1" customWidth="1"/>
    <col min="13575" max="13575" width="6.7109375" style="35" customWidth="1"/>
    <col min="13576" max="13576" width="5.85546875" style="35" customWidth="1"/>
    <col min="13577" max="13577" width="6.42578125" style="35" customWidth="1"/>
    <col min="13578" max="13578" width="6.28515625" style="35" bestFit="1" customWidth="1"/>
    <col min="13579" max="13579" width="7.7109375" style="35" customWidth="1"/>
    <col min="13580" max="13580" width="15.28515625" style="35" customWidth="1"/>
    <col min="13581" max="13584" width="11.85546875" style="35" customWidth="1"/>
    <col min="13585" max="13824" width="8.85546875" style="35"/>
    <col min="13825" max="13825" width="23.5703125" style="35" customWidth="1"/>
    <col min="13826" max="13826" width="6.28515625" style="35" customWidth="1"/>
    <col min="13827" max="13827" width="13.7109375" style="35" customWidth="1"/>
    <col min="13828" max="13828" width="5.28515625" style="35" bestFit="1" customWidth="1"/>
    <col min="13829" max="13829" width="7.28515625" style="35" customWidth="1"/>
    <col min="13830" max="13830" width="6.7109375" style="35" bestFit="1" customWidth="1"/>
    <col min="13831" max="13831" width="6.7109375" style="35" customWidth="1"/>
    <col min="13832" max="13832" width="5.85546875" style="35" customWidth="1"/>
    <col min="13833" max="13833" width="6.42578125" style="35" customWidth="1"/>
    <col min="13834" max="13834" width="6.28515625" style="35" bestFit="1" customWidth="1"/>
    <col min="13835" max="13835" width="7.7109375" style="35" customWidth="1"/>
    <col min="13836" max="13836" width="15.28515625" style="35" customWidth="1"/>
    <col min="13837" max="13840" width="11.85546875" style="35" customWidth="1"/>
    <col min="13841" max="14080" width="8.85546875" style="35"/>
    <col min="14081" max="14081" width="23.5703125" style="35" customWidth="1"/>
    <col min="14082" max="14082" width="6.28515625" style="35" customWidth="1"/>
    <col min="14083" max="14083" width="13.7109375" style="35" customWidth="1"/>
    <col min="14084" max="14084" width="5.28515625" style="35" bestFit="1" customWidth="1"/>
    <col min="14085" max="14085" width="7.28515625" style="35" customWidth="1"/>
    <col min="14086" max="14086" width="6.7109375" style="35" bestFit="1" customWidth="1"/>
    <col min="14087" max="14087" width="6.7109375" style="35" customWidth="1"/>
    <col min="14088" max="14088" width="5.85546875" style="35" customWidth="1"/>
    <col min="14089" max="14089" width="6.42578125" style="35" customWidth="1"/>
    <col min="14090" max="14090" width="6.28515625" style="35" bestFit="1" customWidth="1"/>
    <col min="14091" max="14091" width="7.7109375" style="35" customWidth="1"/>
    <col min="14092" max="14092" width="15.28515625" style="35" customWidth="1"/>
    <col min="14093" max="14096" width="11.85546875" style="35" customWidth="1"/>
    <col min="14097" max="14336" width="8.85546875" style="35"/>
    <col min="14337" max="14337" width="23.5703125" style="35" customWidth="1"/>
    <col min="14338" max="14338" width="6.28515625" style="35" customWidth="1"/>
    <col min="14339" max="14339" width="13.7109375" style="35" customWidth="1"/>
    <col min="14340" max="14340" width="5.28515625" style="35" bestFit="1" customWidth="1"/>
    <col min="14341" max="14341" width="7.28515625" style="35" customWidth="1"/>
    <col min="14342" max="14342" width="6.7109375" style="35" bestFit="1" customWidth="1"/>
    <col min="14343" max="14343" width="6.7109375" style="35" customWidth="1"/>
    <col min="14344" max="14344" width="5.85546875" style="35" customWidth="1"/>
    <col min="14345" max="14345" width="6.42578125" style="35" customWidth="1"/>
    <col min="14346" max="14346" width="6.28515625" style="35" bestFit="1" customWidth="1"/>
    <col min="14347" max="14347" width="7.7109375" style="35" customWidth="1"/>
    <col min="14348" max="14348" width="15.28515625" style="35" customWidth="1"/>
    <col min="14349" max="14352" width="11.85546875" style="35" customWidth="1"/>
    <col min="14353" max="14592" width="8.85546875" style="35"/>
    <col min="14593" max="14593" width="23.5703125" style="35" customWidth="1"/>
    <col min="14594" max="14594" width="6.28515625" style="35" customWidth="1"/>
    <col min="14595" max="14595" width="13.7109375" style="35" customWidth="1"/>
    <col min="14596" max="14596" width="5.28515625" style="35" bestFit="1" customWidth="1"/>
    <col min="14597" max="14597" width="7.28515625" style="35" customWidth="1"/>
    <col min="14598" max="14598" width="6.7109375" style="35" bestFit="1" customWidth="1"/>
    <col min="14599" max="14599" width="6.7109375" style="35" customWidth="1"/>
    <col min="14600" max="14600" width="5.85546875" style="35" customWidth="1"/>
    <col min="14601" max="14601" width="6.42578125" style="35" customWidth="1"/>
    <col min="14602" max="14602" width="6.28515625" style="35" bestFit="1" customWidth="1"/>
    <col min="14603" max="14603" width="7.7109375" style="35" customWidth="1"/>
    <col min="14604" max="14604" width="15.28515625" style="35" customWidth="1"/>
    <col min="14605" max="14608" width="11.85546875" style="35" customWidth="1"/>
    <col min="14609" max="14848" width="8.85546875" style="35"/>
    <col min="14849" max="14849" width="23.5703125" style="35" customWidth="1"/>
    <col min="14850" max="14850" width="6.28515625" style="35" customWidth="1"/>
    <col min="14851" max="14851" width="13.7109375" style="35" customWidth="1"/>
    <col min="14852" max="14852" width="5.28515625" style="35" bestFit="1" customWidth="1"/>
    <col min="14853" max="14853" width="7.28515625" style="35" customWidth="1"/>
    <col min="14854" max="14854" width="6.7109375" style="35" bestFit="1" customWidth="1"/>
    <col min="14855" max="14855" width="6.7109375" style="35" customWidth="1"/>
    <col min="14856" max="14856" width="5.85546875" style="35" customWidth="1"/>
    <col min="14857" max="14857" width="6.42578125" style="35" customWidth="1"/>
    <col min="14858" max="14858" width="6.28515625" style="35" bestFit="1" customWidth="1"/>
    <col min="14859" max="14859" width="7.7109375" style="35" customWidth="1"/>
    <col min="14860" max="14860" width="15.28515625" style="35" customWidth="1"/>
    <col min="14861" max="14864" width="11.85546875" style="35" customWidth="1"/>
    <col min="14865" max="15104" width="8.85546875" style="35"/>
    <col min="15105" max="15105" width="23.5703125" style="35" customWidth="1"/>
    <col min="15106" max="15106" width="6.28515625" style="35" customWidth="1"/>
    <col min="15107" max="15107" width="13.7109375" style="35" customWidth="1"/>
    <col min="15108" max="15108" width="5.28515625" style="35" bestFit="1" customWidth="1"/>
    <col min="15109" max="15109" width="7.28515625" style="35" customWidth="1"/>
    <col min="15110" max="15110" width="6.7109375" style="35" bestFit="1" customWidth="1"/>
    <col min="15111" max="15111" width="6.7109375" style="35" customWidth="1"/>
    <col min="15112" max="15112" width="5.85546875" style="35" customWidth="1"/>
    <col min="15113" max="15113" width="6.42578125" style="35" customWidth="1"/>
    <col min="15114" max="15114" width="6.28515625" style="35" bestFit="1" customWidth="1"/>
    <col min="15115" max="15115" width="7.7109375" style="35" customWidth="1"/>
    <col min="15116" max="15116" width="15.28515625" style="35" customWidth="1"/>
    <col min="15117" max="15120" width="11.85546875" style="35" customWidth="1"/>
    <col min="15121" max="15360" width="8.85546875" style="35"/>
    <col min="15361" max="15361" width="23.5703125" style="35" customWidth="1"/>
    <col min="15362" max="15362" width="6.28515625" style="35" customWidth="1"/>
    <col min="15363" max="15363" width="13.7109375" style="35" customWidth="1"/>
    <col min="15364" max="15364" width="5.28515625" style="35" bestFit="1" customWidth="1"/>
    <col min="15365" max="15365" width="7.28515625" style="35" customWidth="1"/>
    <col min="15366" max="15366" width="6.7109375" style="35" bestFit="1" customWidth="1"/>
    <col min="15367" max="15367" width="6.7109375" style="35" customWidth="1"/>
    <col min="15368" max="15368" width="5.85546875" style="35" customWidth="1"/>
    <col min="15369" max="15369" width="6.42578125" style="35" customWidth="1"/>
    <col min="15370" max="15370" width="6.28515625" style="35" bestFit="1" customWidth="1"/>
    <col min="15371" max="15371" width="7.7109375" style="35" customWidth="1"/>
    <col min="15372" max="15372" width="15.28515625" style="35" customWidth="1"/>
    <col min="15373" max="15376" width="11.85546875" style="35" customWidth="1"/>
    <col min="15377" max="15616" width="8.85546875" style="35"/>
    <col min="15617" max="15617" width="23.5703125" style="35" customWidth="1"/>
    <col min="15618" max="15618" width="6.28515625" style="35" customWidth="1"/>
    <col min="15619" max="15619" width="13.7109375" style="35" customWidth="1"/>
    <col min="15620" max="15620" width="5.28515625" style="35" bestFit="1" customWidth="1"/>
    <col min="15621" max="15621" width="7.28515625" style="35" customWidth="1"/>
    <col min="15622" max="15622" width="6.7109375" style="35" bestFit="1" customWidth="1"/>
    <col min="15623" max="15623" width="6.7109375" style="35" customWidth="1"/>
    <col min="15624" max="15624" width="5.85546875" style="35" customWidth="1"/>
    <col min="15625" max="15625" width="6.42578125" style="35" customWidth="1"/>
    <col min="15626" max="15626" width="6.28515625" style="35" bestFit="1" customWidth="1"/>
    <col min="15627" max="15627" width="7.7109375" style="35" customWidth="1"/>
    <col min="15628" max="15628" width="15.28515625" style="35" customWidth="1"/>
    <col min="15629" max="15632" width="11.85546875" style="35" customWidth="1"/>
    <col min="15633" max="15872" width="8.85546875" style="35"/>
    <col min="15873" max="15873" width="23.5703125" style="35" customWidth="1"/>
    <col min="15874" max="15874" width="6.28515625" style="35" customWidth="1"/>
    <col min="15875" max="15875" width="13.7109375" style="35" customWidth="1"/>
    <col min="15876" max="15876" width="5.28515625" style="35" bestFit="1" customWidth="1"/>
    <col min="15877" max="15877" width="7.28515625" style="35" customWidth="1"/>
    <col min="15878" max="15878" width="6.7109375" style="35" bestFit="1" customWidth="1"/>
    <col min="15879" max="15879" width="6.7109375" style="35" customWidth="1"/>
    <col min="15880" max="15880" width="5.85546875" style="35" customWidth="1"/>
    <col min="15881" max="15881" width="6.42578125" style="35" customWidth="1"/>
    <col min="15882" max="15882" width="6.28515625" style="35" bestFit="1" customWidth="1"/>
    <col min="15883" max="15883" width="7.7109375" style="35" customWidth="1"/>
    <col min="15884" max="15884" width="15.28515625" style="35" customWidth="1"/>
    <col min="15885" max="15888" width="11.85546875" style="35" customWidth="1"/>
    <col min="15889" max="16128" width="8.85546875" style="35"/>
    <col min="16129" max="16129" width="23.5703125" style="35" customWidth="1"/>
    <col min="16130" max="16130" width="6.28515625" style="35" customWidth="1"/>
    <col min="16131" max="16131" width="13.7109375" style="35" customWidth="1"/>
    <col min="16132" max="16132" width="5.28515625" style="35" bestFit="1" customWidth="1"/>
    <col min="16133" max="16133" width="7.28515625" style="35" customWidth="1"/>
    <col min="16134" max="16134" width="6.7109375" style="35" bestFit="1" customWidth="1"/>
    <col min="16135" max="16135" width="6.7109375" style="35" customWidth="1"/>
    <col min="16136" max="16136" width="5.85546875" style="35" customWidth="1"/>
    <col min="16137" max="16137" width="6.42578125" style="35" customWidth="1"/>
    <col min="16138" max="16138" width="6.28515625" style="35" bestFit="1" customWidth="1"/>
    <col min="16139" max="16139" width="7.7109375" style="35" customWidth="1"/>
    <col min="16140" max="16140" width="15.28515625" style="35" customWidth="1"/>
    <col min="16141" max="16144" width="11.85546875" style="35" customWidth="1"/>
    <col min="16145" max="16384" width="8.85546875" style="35"/>
  </cols>
  <sheetData>
    <row r="1" spans="1:16" x14ac:dyDescent="0.25">
      <c r="P1" s="220" t="s">
        <v>395</v>
      </c>
    </row>
    <row r="3" spans="1:16" s="127" customFormat="1" ht="25.9" customHeight="1" x14ac:dyDescent="0.25">
      <c r="A3" s="115" t="s">
        <v>58</v>
      </c>
      <c r="B3" s="116" t="s">
        <v>183</v>
      </c>
      <c r="C3" s="116" t="s">
        <v>55</v>
      </c>
      <c r="D3" s="116" t="s">
        <v>184</v>
      </c>
      <c r="E3" s="116" t="s">
        <v>185</v>
      </c>
      <c r="F3" s="116" t="s">
        <v>186</v>
      </c>
      <c r="G3" s="116" t="s">
        <v>57</v>
      </c>
      <c r="H3" s="116" t="s">
        <v>68</v>
      </c>
      <c r="I3" s="116" t="s">
        <v>187</v>
      </c>
      <c r="J3" s="116" t="s">
        <v>188</v>
      </c>
      <c r="K3" s="116" t="s">
        <v>189</v>
      </c>
      <c r="L3" s="117" t="s">
        <v>190</v>
      </c>
      <c r="M3" s="117" t="s">
        <v>191</v>
      </c>
      <c r="N3" s="117" t="s">
        <v>192</v>
      </c>
      <c r="O3" s="117" t="s">
        <v>193</v>
      </c>
      <c r="P3" s="117" t="s">
        <v>194</v>
      </c>
    </row>
    <row r="4" spans="1:16" s="127" customFormat="1" x14ac:dyDescent="0.25">
      <c r="A4" s="118" t="s">
        <v>201</v>
      </c>
      <c r="B4" s="119" t="s">
        <v>195</v>
      </c>
      <c r="C4" s="119" t="s">
        <v>70</v>
      </c>
      <c r="D4" s="119" t="s">
        <v>202</v>
      </c>
      <c r="E4" s="119" t="s">
        <v>203</v>
      </c>
      <c r="F4" s="119" t="s">
        <v>26</v>
      </c>
      <c r="G4" s="119" t="s">
        <v>197</v>
      </c>
      <c r="H4" s="119" t="s">
        <v>198</v>
      </c>
      <c r="I4" s="119" t="s">
        <v>66</v>
      </c>
      <c r="J4" s="119" t="s">
        <v>199</v>
      </c>
      <c r="K4" s="119" t="s">
        <v>200</v>
      </c>
      <c r="L4" s="120">
        <f>SUM(M4:P4)</f>
        <v>202400</v>
      </c>
      <c r="M4" s="120"/>
      <c r="N4" s="120">
        <v>202400</v>
      </c>
      <c r="O4" s="120"/>
      <c r="P4" s="120"/>
    </row>
    <row r="5" spans="1:16" s="127" customFormat="1" x14ac:dyDescent="0.25">
      <c r="A5" s="118" t="s">
        <v>204</v>
      </c>
      <c r="B5" s="119" t="s">
        <v>195</v>
      </c>
      <c r="C5" s="119" t="s">
        <v>70</v>
      </c>
      <c r="D5" s="119" t="s">
        <v>202</v>
      </c>
      <c r="E5" s="119" t="s">
        <v>205</v>
      </c>
      <c r="F5" s="119" t="s">
        <v>16</v>
      </c>
      <c r="G5" s="119" t="s">
        <v>197</v>
      </c>
      <c r="H5" s="119" t="s">
        <v>69</v>
      </c>
      <c r="I5" s="119" t="s">
        <v>66</v>
      </c>
      <c r="J5" s="119" t="s">
        <v>199</v>
      </c>
      <c r="K5" s="119" t="s">
        <v>200</v>
      </c>
      <c r="L5" s="120">
        <f>SUM(M5:P5)</f>
        <v>800100</v>
      </c>
      <c r="M5" s="120"/>
      <c r="N5" s="120">
        <v>800100</v>
      </c>
      <c r="O5" s="120"/>
      <c r="P5" s="120"/>
    </row>
    <row r="6" spans="1:16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/>
      <c r="M6" s="123"/>
      <c r="N6" s="123"/>
      <c r="O6" s="123"/>
      <c r="P6" s="123"/>
    </row>
    <row r="7" spans="1:16" s="127" customFormat="1" x14ac:dyDescent="0.25">
      <c r="A7" s="118" t="s">
        <v>59</v>
      </c>
      <c r="B7" s="119" t="s">
        <v>206</v>
      </c>
      <c r="C7" s="119" t="s">
        <v>74</v>
      </c>
      <c r="D7" s="119" t="s">
        <v>202</v>
      </c>
      <c r="E7" s="119" t="s">
        <v>205</v>
      </c>
      <c r="F7" s="119" t="s">
        <v>22</v>
      </c>
      <c r="G7" s="119" t="s">
        <v>207</v>
      </c>
      <c r="H7" s="119" t="s">
        <v>72</v>
      </c>
      <c r="I7" s="119" t="s">
        <v>66</v>
      </c>
      <c r="J7" s="119" t="s">
        <v>208</v>
      </c>
      <c r="K7" s="119" t="s">
        <v>200</v>
      </c>
      <c r="L7" s="120">
        <f t="shared" ref="L7:L18" si="0">SUM(M7:P7)</f>
        <v>485900</v>
      </c>
      <c r="M7" s="120"/>
      <c r="N7" s="120">
        <v>485900</v>
      </c>
      <c r="O7" s="120"/>
      <c r="P7" s="120"/>
    </row>
    <row r="8" spans="1:16" s="127" customFormat="1" x14ac:dyDescent="0.25">
      <c r="A8" s="118" t="s">
        <v>60</v>
      </c>
      <c r="B8" s="119" t="s">
        <v>206</v>
      </c>
      <c r="C8" s="119" t="s">
        <v>74</v>
      </c>
      <c r="D8" s="119" t="s">
        <v>202</v>
      </c>
      <c r="E8" s="119" t="s">
        <v>205</v>
      </c>
      <c r="F8" s="119" t="s">
        <v>24</v>
      </c>
      <c r="G8" s="119" t="s">
        <v>207</v>
      </c>
      <c r="H8" s="119" t="s">
        <v>72</v>
      </c>
      <c r="I8" s="119" t="s">
        <v>66</v>
      </c>
      <c r="J8" s="119" t="s">
        <v>208</v>
      </c>
      <c r="K8" s="119" t="s">
        <v>200</v>
      </c>
      <c r="L8" s="120">
        <f t="shared" si="0"/>
        <v>527980</v>
      </c>
      <c r="M8" s="120"/>
      <c r="N8" s="120">
        <v>527980</v>
      </c>
      <c r="O8" s="120"/>
      <c r="P8" s="120"/>
    </row>
    <row r="9" spans="1:16" s="127" customFormat="1" x14ac:dyDescent="0.25">
      <c r="A9" s="118" t="s">
        <v>315</v>
      </c>
      <c r="B9" s="119" t="s">
        <v>206</v>
      </c>
      <c r="C9" s="119" t="s">
        <v>74</v>
      </c>
      <c r="D9" s="119" t="s">
        <v>202</v>
      </c>
      <c r="E9" s="119" t="s">
        <v>205</v>
      </c>
      <c r="F9" s="119" t="s">
        <v>35</v>
      </c>
      <c r="G9" s="119" t="s">
        <v>207</v>
      </c>
      <c r="H9" s="119" t="s">
        <v>72</v>
      </c>
      <c r="I9" s="119" t="s">
        <v>66</v>
      </c>
      <c r="J9" s="119" t="s">
        <v>208</v>
      </c>
      <c r="K9" s="119" t="s">
        <v>200</v>
      </c>
      <c r="L9" s="120">
        <f t="shared" si="0"/>
        <v>227560</v>
      </c>
      <c r="M9" s="120"/>
      <c r="N9" s="120">
        <v>227560</v>
      </c>
      <c r="O9" s="120"/>
      <c r="P9" s="120"/>
    </row>
    <row r="10" spans="1:16" s="127" customFormat="1" x14ac:dyDescent="0.25">
      <c r="A10" s="118" t="s">
        <v>73</v>
      </c>
      <c r="B10" s="119" t="s">
        <v>206</v>
      </c>
      <c r="C10" s="119" t="s">
        <v>74</v>
      </c>
      <c r="D10" s="119" t="s">
        <v>209</v>
      </c>
      <c r="E10" s="119" t="s">
        <v>210</v>
      </c>
      <c r="F10" s="119" t="s">
        <v>196</v>
      </c>
      <c r="G10" s="119" t="s">
        <v>207</v>
      </c>
      <c r="H10" s="119" t="s">
        <v>72</v>
      </c>
      <c r="I10" s="119" t="s">
        <v>211</v>
      </c>
      <c r="J10" s="119" t="s">
        <v>208</v>
      </c>
      <c r="K10" s="119" t="s">
        <v>200</v>
      </c>
      <c r="L10" s="120">
        <f t="shared" si="0"/>
        <v>591950</v>
      </c>
      <c r="M10" s="120"/>
      <c r="N10" s="120">
        <v>591950</v>
      </c>
      <c r="O10" s="120"/>
      <c r="P10" s="120"/>
    </row>
    <row r="11" spans="1:16" s="127" customFormat="1" x14ac:dyDescent="0.25">
      <c r="A11" s="118" t="s">
        <v>62</v>
      </c>
      <c r="B11" s="119" t="s">
        <v>206</v>
      </c>
      <c r="C11" s="119" t="s">
        <v>74</v>
      </c>
      <c r="D11" s="119" t="s">
        <v>209</v>
      </c>
      <c r="E11" s="119" t="s">
        <v>210</v>
      </c>
      <c r="F11" s="119" t="s">
        <v>196</v>
      </c>
      <c r="G11" s="119" t="s">
        <v>207</v>
      </c>
      <c r="H11" s="119" t="s">
        <v>72</v>
      </c>
      <c r="I11" s="119" t="s">
        <v>212</v>
      </c>
      <c r="J11" s="119" t="s">
        <v>208</v>
      </c>
      <c r="K11" s="119" t="s">
        <v>200</v>
      </c>
      <c r="L11" s="120">
        <f t="shared" si="0"/>
        <v>887880</v>
      </c>
      <c r="M11" s="120"/>
      <c r="N11" s="120">
        <v>887880</v>
      </c>
      <c r="O11" s="120"/>
      <c r="P11" s="120"/>
    </row>
    <row r="12" spans="1:16" s="127" customFormat="1" x14ac:dyDescent="0.25">
      <c r="A12" s="118" t="s">
        <v>63</v>
      </c>
      <c r="B12" s="119" t="s">
        <v>206</v>
      </c>
      <c r="C12" s="119" t="s">
        <v>74</v>
      </c>
      <c r="D12" s="119" t="s">
        <v>209</v>
      </c>
      <c r="E12" s="119" t="s">
        <v>210</v>
      </c>
      <c r="F12" s="119" t="s">
        <v>196</v>
      </c>
      <c r="G12" s="119" t="s">
        <v>207</v>
      </c>
      <c r="H12" s="119" t="s">
        <v>213</v>
      </c>
      <c r="I12" s="119" t="s">
        <v>214</v>
      </c>
      <c r="J12" s="119" t="s">
        <v>208</v>
      </c>
      <c r="K12" s="128" t="s">
        <v>200</v>
      </c>
      <c r="L12" s="120">
        <f t="shared" si="0"/>
        <v>383230</v>
      </c>
      <c r="M12" s="120"/>
      <c r="N12" s="120">
        <v>383230</v>
      </c>
      <c r="O12" s="120"/>
      <c r="P12" s="120"/>
    </row>
    <row r="13" spans="1:16" s="127" customFormat="1" x14ac:dyDescent="0.2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120"/>
      <c r="N13" s="120"/>
      <c r="O13" s="120"/>
      <c r="P13" s="120"/>
    </row>
    <row r="14" spans="1:16" s="127" customFormat="1" x14ac:dyDescent="0.25">
      <c r="A14" s="118" t="s">
        <v>60</v>
      </c>
      <c r="B14" s="119" t="s">
        <v>206</v>
      </c>
      <c r="C14" s="119" t="s">
        <v>74</v>
      </c>
      <c r="D14" s="119" t="s">
        <v>202</v>
      </c>
      <c r="E14" s="119" t="s">
        <v>203</v>
      </c>
      <c r="F14" s="119" t="s">
        <v>24</v>
      </c>
      <c r="G14" s="119" t="s">
        <v>207</v>
      </c>
      <c r="H14" s="119" t="s">
        <v>215</v>
      </c>
      <c r="I14" s="119" t="s">
        <v>66</v>
      </c>
      <c r="J14" s="119" t="s">
        <v>208</v>
      </c>
      <c r="K14" s="119" t="s">
        <v>200</v>
      </c>
      <c r="L14" s="120">
        <f t="shared" si="0"/>
        <v>1936000</v>
      </c>
      <c r="M14" s="120"/>
      <c r="N14" s="120">
        <v>1936000</v>
      </c>
      <c r="O14" s="120"/>
      <c r="P14" s="120"/>
    </row>
    <row r="15" spans="1:16" s="127" customFormat="1" x14ac:dyDescent="0.25">
      <c r="A15" s="118" t="s">
        <v>63</v>
      </c>
      <c r="B15" s="119" t="s">
        <v>206</v>
      </c>
      <c r="C15" s="119" t="s">
        <v>74</v>
      </c>
      <c r="D15" s="119" t="s">
        <v>209</v>
      </c>
      <c r="E15" s="119" t="s">
        <v>210</v>
      </c>
      <c r="F15" s="119" t="s">
        <v>196</v>
      </c>
      <c r="G15" s="119" t="s">
        <v>207</v>
      </c>
      <c r="H15" s="119" t="s">
        <v>215</v>
      </c>
      <c r="I15" s="119" t="s">
        <v>214</v>
      </c>
      <c r="J15" s="119" t="s">
        <v>208</v>
      </c>
      <c r="K15" s="119" t="s">
        <v>200</v>
      </c>
      <c r="L15" s="120">
        <f t="shared" si="0"/>
        <v>1936000</v>
      </c>
      <c r="M15" s="120"/>
      <c r="N15" s="120">
        <v>1936000</v>
      </c>
      <c r="O15" s="120"/>
      <c r="P15" s="120"/>
    </row>
    <row r="16" spans="1:16" s="127" customFormat="1" x14ac:dyDescent="0.25">
      <c r="A16" s="118" t="s">
        <v>64</v>
      </c>
      <c r="B16" s="119" t="s">
        <v>206</v>
      </c>
      <c r="C16" s="119" t="s">
        <v>74</v>
      </c>
      <c r="D16" s="119" t="s">
        <v>202</v>
      </c>
      <c r="E16" s="119" t="s">
        <v>203</v>
      </c>
      <c r="F16" s="119" t="s">
        <v>37</v>
      </c>
      <c r="G16" s="119" t="s">
        <v>207</v>
      </c>
      <c r="H16" s="119" t="s">
        <v>215</v>
      </c>
      <c r="I16" s="119" t="s">
        <v>66</v>
      </c>
      <c r="J16" s="119" t="s">
        <v>208</v>
      </c>
      <c r="K16" s="119" t="s">
        <v>200</v>
      </c>
      <c r="L16" s="120">
        <f t="shared" si="0"/>
        <v>1936000</v>
      </c>
      <c r="M16" s="120"/>
      <c r="N16" s="120">
        <v>1936000</v>
      </c>
      <c r="O16" s="120"/>
      <c r="P16" s="120"/>
    </row>
    <row r="17" spans="1:16" s="127" customFormat="1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</row>
    <row r="18" spans="1:16" s="127" customFormat="1" x14ac:dyDescent="0.25">
      <c r="A18" s="118" t="s">
        <v>73</v>
      </c>
      <c r="B18" s="119" t="s">
        <v>206</v>
      </c>
      <c r="C18" s="119" t="s">
        <v>74</v>
      </c>
      <c r="D18" s="119" t="s">
        <v>209</v>
      </c>
      <c r="E18" s="119" t="s">
        <v>210</v>
      </c>
      <c r="F18" s="119" t="s">
        <v>196</v>
      </c>
      <c r="G18" s="119" t="s">
        <v>207</v>
      </c>
      <c r="H18" s="119" t="s">
        <v>198</v>
      </c>
      <c r="I18" s="119" t="s">
        <v>211</v>
      </c>
      <c r="J18" s="119" t="s">
        <v>208</v>
      </c>
      <c r="K18" s="119" t="s">
        <v>200</v>
      </c>
      <c r="L18" s="120">
        <f t="shared" si="0"/>
        <v>202400</v>
      </c>
      <c r="M18" s="120"/>
      <c r="N18" s="120">
        <v>202400</v>
      </c>
      <c r="O18" s="120"/>
      <c r="P18" s="120"/>
    </row>
    <row r="19" spans="1:16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23"/>
      <c r="N19" s="123"/>
      <c r="O19" s="123"/>
      <c r="P19" s="123"/>
    </row>
    <row r="20" spans="1:16" s="127" customFormat="1" x14ac:dyDescent="0.25">
      <c r="A20" s="118" t="s">
        <v>62</v>
      </c>
      <c r="B20" s="119" t="s">
        <v>206</v>
      </c>
      <c r="C20" s="119" t="s">
        <v>216</v>
      </c>
      <c r="D20" s="119" t="s">
        <v>209</v>
      </c>
      <c r="E20" s="119" t="s">
        <v>210</v>
      </c>
      <c r="F20" s="119" t="s">
        <v>196</v>
      </c>
      <c r="G20" s="119" t="s">
        <v>217</v>
      </c>
      <c r="H20" s="119" t="s">
        <v>218</v>
      </c>
      <c r="I20" s="119" t="s">
        <v>212</v>
      </c>
      <c r="J20" s="119" t="s">
        <v>219</v>
      </c>
      <c r="K20" s="119" t="s">
        <v>200</v>
      </c>
      <c r="L20" s="120">
        <f t="shared" ref="L20:L23" si="1">SUM(M20:P20)</f>
        <v>17582</v>
      </c>
      <c r="M20" s="120"/>
      <c r="N20" s="120">
        <v>9800</v>
      </c>
      <c r="O20" s="120"/>
      <c r="P20" s="120">
        <v>7782</v>
      </c>
    </row>
    <row r="21" spans="1:16" s="127" customFormat="1" x14ac:dyDescent="0.25">
      <c r="A21" s="118" t="s">
        <v>62</v>
      </c>
      <c r="B21" s="119" t="s">
        <v>206</v>
      </c>
      <c r="C21" s="119" t="s">
        <v>216</v>
      </c>
      <c r="D21" s="119" t="s">
        <v>209</v>
      </c>
      <c r="E21" s="119" t="s">
        <v>210</v>
      </c>
      <c r="F21" s="119" t="s">
        <v>196</v>
      </c>
      <c r="G21" s="119" t="s">
        <v>217</v>
      </c>
      <c r="H21" s="119" t="s">
        <v>220</v>
      </c>
      <c r="I21" s="119" t="s">
        <v>212</v>
      </c>
      <c r="J21" s="119" t="s">
        <v>219</v>
      </c>
      <c r="K21" s="119" t="s">
        <v>200</v>
      </c>
      <c r="L21" s="120">
        <f t="shared" si="1"/>
        <v>67950</v>
      </c>
      <c r="M21" s="120"/>
      <c r="N21" s="120">
        <v>37800</v>
      </c>
      <c r="O21" s="120"/>
      <c r="P21" s="120">
        <v>30150</v>
      </c>
    </row>
    <row r="22" spans="1:16" x14ac:dyDescent="0.2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3"/>
      <c r="N22" s="123"/>
      <c r="O22" s="123"/>
      <c r="P22" s="123"/>
    </row>
    <row r="23" spans="1:16" s="127" customFormat="1" x14ac:dyDescent="0.25">
      <c r="A23" s="118" t="s">
        <v>235</v>
      </c>
      <c r="B23" s="119" t="s">
        <v>221</v>
      </c>
      <c r="C23" s="119" t="s">
        <v>222</v>
      </c>
      <c r="D23" s="119" t="s">
        <v>209</v>
      </c>
      <c r="E23" s="119" t="s">
        <v>210</v>
      </c>
      <c r="F23" s="119" t="s">
        <v>196</v>
      </c>
      <c r="G23" s="119" t="s">
        <v>223</v>
      </c>
      <c r="H23" s="119" t="s">
        <v>75</v>
      </c>
      <c r="I23" s="119" t="s">
        <v>10</v>
      </c>
      <c r="J23" s="119" t="s">
        <v>224</v>
      </c>
      <c r="K23" s="119" t="s">
        <v>200</v>
      </c>
      <c r="L23" s="120">
        <f t="shared" si="1"/>
        <v>641400</v>
      </c>
      <c r="M23" s="120"/>
      <c r="N23" s="120">
        <v>641400</v>
      </c>
      <c r="O23" s="120"/>
      <c r="P23" s="120">
        <v>0</v>
      </c>
    </row>
    <row r="24" spans="1:16" x14ac:dyDescent="0.2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3"/>
      <c r="N24" s="123"/>
      <c r="O24" s="123"/>
      <c r="P24" s="123"/>
    </row>
    <row r="25" spans="1:16" s="182" customFormat="1" x14ac:dyDescent="0.25">
      <c r="A25" s="179" t="s">
        <v>73</v>
      </c>
      <c r="B25" s="180" t="s">
        <v>225</v>
      </c>
      <c r="C25" s="180" t="s">
        <v>226</v>
      </c>
      <c r="D25" s="180" t="s">
        <v>209</v>
      </c>
      <c r="E25" s="180" t="s">
        <v>210</v>
      </c>
      <c r="F25" s="180" t="s">
        <v>196</v>
      </c>
      <c r="G25" s="180" t="s">
        <v>16</v>
      </c>
      <c r="H25" s="180" t="s">
        <v>76</v>
      </c>
      <c r="I25" s="180" t="s">
        <v>211</v>
      </c>
      <c r="J25" s="180" t="s">
        <v>229</v>
      </c>
      <c r="K25" s="180" t="s">
        <v>200</v>
      </c>
      <c r="L25" s="181">
        <f t="shared" ref="L25:L30" si="2">SUM(M25:P25)</f>
        <v>35200</v>
      </c>
      <c r="M25" s="181"/>
      <c r="N25" s="181">
        <v>35200</v>
      </c>
      <c r="O25" s="181"/>
      <c r="P25" s="181"/>
    </row>
    <row r="26" spans="1:16" s="182" customFormat="1" x14ac:dyDescent="0.25">
      <c r="A26" s="179" t="s">
        <v>71</v>
      </c>
      <c r="B26" s="180" t="s">
        <v>225</v>
      </c>
      <c r="C26" s="180" t="s">
        <v>226</v>
      </c>
      <c r="D26" s="180" t="s">
        <v>209</v>
      </c>
      <c r="E26" s="180" t="s">
        <v>210</v>
      </c>
      <c r="F26" s="180" t="s">
        <v>196</v>
      </c>
      <c r="G26" s="180" t="s">
        <v>16</v>
      </c>
      <c r="H26" s="180" t="s">
        <v>76</v>
      </c>
      <c r="I26" s="180" t="s">
        <v>228</v>
      </c>
      <c r="J26" s="180" t="s">
        <v>229</v>
      </c>
      <c r="K26" s="180" t="s">
        <v>200</v>
      </c>
      <c r="L26" s="181">
        <f t="shared" si="2"/>
        <v>35200</v>
      </c>
      <c r="M26" s="181"/>
      <c r="N26" s="181">
        <v>35200</v>
      </c>
      <c r="O26" s="181"/>
      <c r="P26" s="181"/>
    </row>
    <row r="27" spans="1:16" s="182" customFormat="1" x14ac:dyDescent="0.25">
      <c r="A27" s="179" t="s">
        <v>63</v>
      </c>
      <c r="B27" s="180" t="s">
        <v>225</v>
      </c>
      <c r="C27" s="180" t="s">
        <v>226</v>
      </c>
      <c r="D27" s="180" t="s">
        <v>209</v>
      </c>
      <c r="E27" s="180" t="s">
        <v>210</v>
      </c>
      <c r="F27" s="180" t="s">
        <v>196</v>
      </c>
      <c r="G27" s="180" t="s">
        <v>16</v>
      </c>
      <c r="H27" s="180" t="s">
        <v>76</v>
      </c>
      <c r="I27" s="180" t="s">
        <v>214</v>
      </c>
      <c r="J27" s="180" t="s">
        <v>229</v>
      </c>
      <c r="K27" s="180" t="s">
        <v>200</v>
      </c>
      <c r="L27" s="181">
        <f t="shared" si="2"/>
        <v>176000</v>
      </c>
      <c r="M27" s="181"/>
      <c r="N27" s="181">
        <v>176000</v>
      </c>
      <c r="O27" s="181"/>
      <c r="P27" s="181"/>
    </row>
    <row r="28" spans="1:16" x14ac:dyDescent="0.25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23"/>
      <c r="N28" s="123"/>
      <c r="O28" s="123"/>
      <c r="P28" s="123"/>
    </row>
    <row r="29" spans="1:16" s="127" customFormat="1" x14ac:dyDescent="0.25">
      <c r="A29" s="118" t="s">
        <v>8</v>
      </c>
      <c r="B29" s="119" t="s">
        <v>230</v>
      </c>
      <c r="C29" s="119" t="s">
        <v>231</v>
      </c>
      <c r="D29" s="119" t="s">
        <v>43</v>
      </c>
      <c r="E29" s="119" t="s">
        <v>202</v>
      </c>
      <c r="F29" s="119" t="s">
        <v>237</v>
      </c>
      <c r="G29" s="119" t="s">
        <v>232</v>
      </c>
      <c r="H29" s="119" t="s">
        <v>238</v>
      </c>
      <c r="I29" s="119" t="s">
        <v>66</v>
      </c>
      <c r="J29" s="119" t="s">
        <v>234</v>
      </c>
      <c r="K29" s="119" t="s">
        <v>200</v>
      </c>
      <c r="L29" s="120">
        <f t="shared" si="2"/>
        <v>8976</v>
      </c>
      <c r="M29" s="120">
        <v>0</v>
      </c>
      <c r="N29" s="120">
        <v>8976</v>
      </c>
      <c r="O29" s="120">
        <v>0</v>
      </c>
      <c r="P29" s="120">
        <v>0</v>
      </c>
    </row>
    <row r="30" spans="1:16" s="127" customFormat="1" x14ac:dyDescent="0.25">
      <c r="A30" s="118" t="s">
        <v>235</v>
      </c>
      <c r="B30" s="119" t="s">
        <v>230</v>
      </c>
      <c r="C30" s="119" t="s">
        <v>231</v>
      </c>
      <c r="D30" s="119" t="s">
        <v>209</v>
      </c>
      <c r="E30" s="119" t="s">
        <v>210</v>
      </c>
      <c r="F30" s="119" t="s">
        <v>196</v>
      </c>
      <c r="G30" s="119" t="s">
        <v>232</v>
      </c>
      <c r="H30" s="119" t="s">
        <v>233</v>
      </c>
      <c r="I30" s="119" t="s">
        <v>10</v>
      </c>
      <c r="J30" s="119" t="s">
        <v>234</v>
      </c>
      <c r="K30" s="119" t="s">
        <v>200</v>
      </c>
      <c r="L30" s="120">
        <f t="shared" si="2"/>
        <v>873180</v>
      </c>
      <c r="M30" s="120"/>
      <c r="N30" s="120">
        <v>873180</v>
      </c>
      <c r="O30" s="120"/>
      <c r="P30" s="120">
        <v>0</v>
      </c>
    </row>
    <row r="31" spans="1:16" x14ac:dyDescent="0.25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123"/>
      <c r="N31" s="123"/>
      <c r="O31" s="123"/>
      <c r="P31" s="123"/>
    </row>
    <row r="32" spans="1:16" x14ac:dyDescent="0.25">
      <c r="A32" s="118" t="s">
        <v>8</v>
      </c>
      <c r="B32" s="119" t="s">
        <v>230</v>
      </c>
      <c r="C32" s="119" t="s">
        <v>65</v>
      </c>
      <c r="D32" s="119" t="s">
        <v>202</v>
      </c>
      <c r="E32" s="119" t="s">
        <v>319</v>
      </c>
      <c r="F32" s="119" t="s">
        <v>22</v>
      </c>
      <c r="G32" s="119" t="s">
        <v>10</v>
      </c>
      <c r="H32" s="119" t="s">
        <v>66</v>
      </c>
      <c r="I32" s="119" t="s">
        <v>66</v>
      </c>
      <c r="J32" s="119" t="s">
        <v>317</v>
      </c>
      <c r="K32" s="119" t="s">
        <v>200</v>
      </c>
      <c r="L32" s="120">
        <f t="shared" ref="L32:L44" si="3">SUM(M32:P32)</f>
        <v>399375</v>
      </c>
      <c r="M32" s="120"/>
      <c r="N32" s="120">
        <v>399375</v>
      </c>
      <c r="O32" s="120"/>
      <c r="P32" s="123"/>
    </row>
    <row r="33" spans="1:16" x14ac:dyDescent="0.25">
      <c r="A33" s="118" t="s">
        <v>318</v>
      </c>
      <c r="B33" s="119" t="s">
        <v>230</v>
      </c>
      <c r="C33" s="119" t="s">
        <v>65</v>
      </c>
      <c r="D33" s="119" t="s">
        <v>320</v>
      </c>
      <c r="E33" s="119"/>
      <c r="F33" s="119" t="s">
        <v>22</v>
      </c>
      <c r="G33" s="119" t="s">
        <v>10</v>
      </c>
      <c r="H33" s="119" t="s">
        <v>66</v>
      </c>
      <c r="I33" s="119" t="s">
        <v>66</v>
      </c>
      <c r="J33" s="119" t="s">
        <v>317</v>
      </c>
      <c r="K33" s="119" t="s">
        <v>200</v>
      </c>
      <c r="L33" s="120">
        <f t="shared" si="3"/>
        <v>85533</v>
      </c>
      <c r="M33" s="120"/>
      <c r="N33" s="120">
        <v>0</v>
      </c>
      <c r="O33" s="120">
        <v>85533</v>
      </c>
      <c r="P33" s="123"/>
    </row>
    <row r="34" spans="1:16" s="127" customFormat="1" x14ac:dyDescent="0.25">
      <c r="A34" s="118" t="s">
        <v>59</v>
      </c>
      <c r="B34" s="119" t="s">
        <v>230</v>
      </c>
      <c r="C34" s="119" t="s">
        <v>65</v>
      </c>
      <c r="D34" s="119" t="s">
        <v>320</v>
      </c>
      <c r="E34" s="119"/>
      <c r="F34" s="119" t="s">
        <v>22</v>
      </c>
      <c r="G34" s="119" t="s">
        <v>10</v>
      </c>
      <c r="H34" s="119" t="s">
        <v>66</v>
      </c>
      <c r="I34" s="119" t="s">
        <v>66</v>
      </c>
      <c r="J34" s="119" t="s">
        <v>317</v>
      </c>
      <c r="K34" s="119" t="s">
        <v>200</v>
      </c>
      <c r="L34" s="120">
        <f t="shared" si="3"/>
        <v>128299.5</v>
      </c>
      <c r="M34" s="120"/>
      <c r="N34" s="120">
        <v>128299.5</v>
      </c>
      <c r="O34" s="120"/>
      <c r="P34" s="120"/>
    </row>
    <row r="35" spans="1:16" s="127" customFormat="1" x14ac:dyDescent="0.2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</row>
    <row r="36" spans="1:16" s="127" customFormat="1" x14ac:dyDescent="0.25">
      <c r="A36" s="118" t="s">
        <v>60</v>
      </c>
      <c r="B36" s="119" t="s">
        <v>206</v>
      </c>
      <c r="C36" s="119" t="s">
        <v>74</v>
      </c>
      <c r="D36" s="119" t="s">
        <v>320</v>
      </c>
      <c r="E36" s="119"/>
      <c r="F36" s="119" t="s">
        <v>24</v>
      </c>
      <c r="G36" s="119" t="s">
        <v>207</v>
      </c>
      <c r="H36" s="119" t="s">
        <v>72</v>
      </c>
      <c r="I36" s="119" t="s">
        <v>66</v>
      </c>
      <c r="J36" s="119" t="s">
        <v>208</v>
      </c>
      <c r="K36" s="119" t="s">
        <v>200</v>
      </c>
      <c r="L36" s="120">
        <f t="shared" si="3"/>
        <v>128299.5</v>
      </c>
      <c r="M36" s="120"/>
      <c r="N36" s="120">
        <v>128299.5</v>
      </c>
      <c r="O36" s="120"/>
      <c r="P36" s="120"/>
    </row>
    <row r="37" spans="1:16" s="127" customFormat="1" x14ac:dyDescent="0.25">
      <c r="A37" s="118" t="s">
        <v>61</v>
      </c>
      <c r="B37" s="119" t="s">
        <v>206</v>
      </c>
      <c r="C37" s="119" t="s">
        <v>74</v>
      </c>
      <c r="D37" s="119" t="s">
        <v>320</v>
      </c>
      <c r="E37" s="119"/>
      <c r="F37" s="119" t="s">
        <v>34</v>
      </c>
      <c r="G37" s="119" t="s">
        <v>207</v>
      </c>
      <c r="H37" s="119" t="s">
        <v>72</v>
      </c>
      <c r="I37" s="119" t="s">
        <v>66</v>
      </c>
      <c r="J37" s="119" t="s">
        <v>208</v>
      </c>
      <c r="K37" s="119" t="s">
        <v>200</v>
      </c>
      <c r="L37" s="120">
        <f t="shared" ref="L37" si="4">SUM(M37:P37)</f>
        <v>42766.5</v>
      </c>
      <c r="M37" s="120"/>
      <c r="N37" s="120">
        <v>42766.5</v>
      </c>
      <c r="O37" s="120"/>
      <c r="P37" s="120"/>
    </row>
    <row r="38" spans="1:16" s="127" customFormat="1" x14ac:dyDescent="0.25">
      <c r="A38" s="118" t="s">
        <v>315</v>
      </c>
      <c r="B38" s="119" t="s">
        <v>206</v>
      </c>
      <c r="C38" s="119" t="s">
        <v>74</v>
      </c>
      <c r="D38" s="119" t="s">
        <v>320</v>
      </c>
      <c r="E38" s="119"/>
      <c r="F38" s="119" t="s">
        <v>35</v>
      </c>
      <c r="G38" s="119" t="s">
        <v>207</v>
      </c>
      <c r="H38" s="119" t="s">
        <v>72</v>
      </c>
      <c r="I38" s="119" t="s">
        <v>66</v>
      </c>
      <c r="J38" s="119" t="s">
        <v>208</v>
      </c>
      <c r="K38" s="119" t="s">
        <v>200</v>
      </c>
      <c r="L38" s="120">
        <f t="shared" si="3"/>
        <v>111192.9</v>
      </c>
      <c r="M38" s="120"/>
      <c r="N38" s="120">
        <v>111192.9</v>
      </c>
      <c r="O38" s="120"/>
      <c r="P38" s="120"/>
    </row>
    <row r="39" spans="1:16" s="127" customFormat="1" x14ac:dyDescent="0.25">
      <c r="A39" s="118" t="s">
        <v>64</v>
      </c>
      <c r="B39" s="119" t="s">
        <v>206</v>
      </c>
      <c r="C39" s="119" t="s">
        <v>74</v>
      </c>
      <c r="D39" s="119" t="s">
        <v>320</v>
      </c>
      <c r="E39" s="119"/>
      <c r="F39" s="119" t="s">
        <v>37</v>
      </c>
      <c r="G39" s="119" t="s">
        <v>207</v>
      </c>
      <c r="H39" s="119" t="s">
        <v>215</v>
      </c>
      <c r="I39" s="119" t="s">
        <v>66</v>
      </c>
      <c r="J39" s="119" t="s">
        <v>208</v>
      </c>
      <c r="K39" s="119" t="s">
        <v>200</v>
      </c>
      <c r="L39" s="120">
        <f t="shared" si="3"/>
        <v>145406.1</v>
      </c>
      <c r="M39" s="120"/>
      <c r="N39" s="120">
        <v>145406.1</v>
      </c>
      <c r="O39" s="120"/>
      <c r="P39" s="120"/>
    </row>
    <row r="40" spans="1:16" s="127" customFormat="1" x14ac:dyDescent="0.25">
      <c r="A40" s="118" t="s">
        <v>73</v>
      </c>
      <c r="B40" s="119" t="s">
        <v>206</v>
      </c>
      <c r="C40" s="119" t="s">
        <v>74</v>
      </c>
      <c r="D40" s="119" t="s">
        <v>209</v>
      </c>
      <c r="E40" s="119" t="s">
        <v>210</v>
      </c>
      <c r="F40" s="119" t="s">
        <v>196</v>
      </c>
      <c r="G40" s="119" t="s">
        <v>207</v>
      </c>
      <c r="H40" s="119" t="s">
        <v>72</v>
      </c>
      <c r="I40" s="119" t="s">
        <v>211</v>
      </c>
      <c r="J40" s="119" t="s">
        <v>208</v>
      </c>
      <c r="K40" s="119" t="s">
        <v>200</v>
      </c>
      <c r="L40" s="120">
        <f t="shared" si="3"/>
        <v>256599</v>
      </c>
      <c r="M40" s="120"/>
      <c r="N40" s="120">
        <v>256599</v>
      </c>
      <c r="O40" s="120"/>
      <c r="P40" s="120"/>
    </row>
    <row r="41" spans="1:16" s="127" customFormat="1" x14ac:dyDescent="0.25">
      <c r="A41" s="118" t="s">
        <v>62</v>
      </c>
      <c r="B41" s="119" t="s">
        <v>206</v>
      </c>
      <c r="C41" s="119" t="s">
        <v>74</v>
      </c>
      <c r="D41" s="119" t="s">
        <v>209</v>
      </c>
      <c r="E41" s="119" t="s">
        <v>210</v>
      </c>
      <c r="F41" s="119" t="s">
        <v>196</v>
      </c>
      <c r="G41" s="119" t="s">
        <v>207</v>
      </c>
      <c r="H41" s="119" t="s">
        <v>72</v>
      </c>
      <c r="I41" s="119" t="s">
        <v>212</v>
      </c>
      <c r="J41" s="119" t="s">
        <v>208</v>
      </c>
      <c r="K41" s="119" t="s">
        <v>200</v>
      </c>
      <c r="L41" s="120">
        <f t="shared" si="3"/>
        <v>470431.5</v>
      </c>
      <c r="M41" s="120"/>
      <c r="N41" s="120">
        <v>270431.5</v>
      </c>
      <c r="O41" s="120">
        <v>200000</v>
      </c>
      <c r="P41" s="120"/>
    </row>
    <row r="42" spans="1:16" s="182" customFormat="1" x14ac:dyDescent="0.25">
      <c r="A42" s="179" t="s">
        <v>71</v>
      </c>
      <c r="B42" s="180" t="s">
        <v>225</v>
      </c>
      <c r="C42" s="180" t="s">
        <v>226</v>
      </c>
      <c r="D42" s="180" t="s">
        <v>209</v>
      </c>
      <c r="E42" s="180" t="s">
        <v>210</v>
      </c>
      <c r="F42" s="180" t="s">
        <v>196</v>
      </c>
      <c r="G42" s="180" t="s">
        <v>16</v>
      </c>
      <c r="H42" s="180" t="s">
        <v>76</v>
      </c>
      <c r="I42" s="180" t="s">
        <v>228</v>
      </c>
      <c r="J42" s="180" t="s">
        <v>229</v>
      </c>
      <c r="K42" s="180" t="s">
        <v>200</v>
      </c>
      <c r="L42" s="181">
        <f t="shared" si="3"/>
        <v>299365.5</v>
      </c>
      <c r="M42" s="181"/>
      <c r="N42" s="181">
        <v>159365.5</v>
      </c>
      <c r="O42" s="181">
        <v>140000</v>
      </c>
      <c r="P42" s="181"/>
    </row>
    <row r="43" spans="1:16" s="127" customFormat="1" x14ac:dyDescent="0.25">
      <c r="A43" s="118" t="s">
        <v>63</v>
      </c>
      <c r="B43" s="119" t="s">
        <v>206</v>
      </c>
      <c r="C43" s="119" t="s">
        <v>74</v>
      </c>
      <c r="D43" s="119" t="s">
        <v>209</v>
      </c>
      <c r="E43" s="119" t="s">
        <v>210</v>
      </c>
      <c r="F43" s="119" t="s">
        <v>196</v>
      </c>
      <c r="G43" s="119" t="s">
        <v>207</v>
      </c>
      <c r="H43" s="119" t="s">
        <v>213</v>
      </c>
      <c r="I43" s="119" t="s">
        <v>214</v>
      </c>
      <c r="J43" s="119" t="s">
        <v>208</v>
      </c>
      <c r="K43" s="128" t="s">
        <v>200</v>
      </c>
      <c r="L43" s="120">
        <f t="shared" si="3"/>
        <v>128299.5</v>
      </c>
      <c r="M43" s="120"/>
      <c r="N43" s="120">
        <v>128299.5</v>
      </c>
      <c r="O43" s="120"/>
      <c r="P43" s="120"/>
    </row>
    <row r="44" spans="1:16" s="127" customFormat="1" x14ac:dyDescent="0.25">
      <c r="A44" s="118" t="s">
        <v>316</v>
      </c>
      <c r="B44" s="119" t="s">
        <v>221</v>
      </c>
      <c r="C44" s="119" t="s">
        <v>222</v>
      </c>
      <c r="D44" s="119" t="s">
        <v>209</v>
      </c>
      <c r="E44" s="119" t="s">
        <v>210</v>
      </c>
      <c r="F44" s="119" t="s">
        <v>196</v>
      </c>
      <c r="G44" s="119" t="s">
        <v>223</v>
      </c>
      <c r="H44" s="119" t="s">
        <v>75</v>
      </c>
      <c r="I44" s="119" t="s">
        <v>38</v>
      </c>
      <c r="J44" s="119" t="s">
        <v>224</v>
      </c>
      <c r="K44" s="119" t="s">
        <v>200</v>
      </c>
      <c r="L44" s="120">
        <f t="shared" si="3"/>
        <v>85533</v>
      </c>
      <c r="M44" s="120"/>
      <c r="N44" s="120">
        <v>45533</v>
      </c>
      <c r="O44" s="120">
        <v>40000</v>
      </c>
      <c r="P44" s="120">
        <v>0</v>
      </c>
    </row>
    <row r="45" spans="1:16" s="127" customFormat="1" x14ac:dyDescent="0.25">
      <c r="A45" s="118" t="s">
        <v>235</v>
      </c>
      <c r="B45" s="119" t="s">
        <v>221</v>
      </c>
      <c r="C45" s="119" t="s">
        <v>222</v>
      </c>
      <c r="D45" s="119" t="s">
        <v>209</v>
      </c>
      <c r="E45" s="119" t="s">
        <v>210</v>
      </c>
      <c r="F45" s="119" t="s">
        <v>196</v>
      </c>
      <c r="G45" s="119" t="s">
        <v>223</v>
      </c>
      <c r="H45" s="119" t="s">
        <v>75</v>
      </c>
      <c r="I45" s="119" t="s">
        <v>10</v>
      </c>
      <c r="J45" s="119" t="s">
        <v>224</v>
      </c>
      <c r="K45" s="119" t="s">
        <v>200</v>
      </c>
      <c r="L45" s="120">
        <f t="shared" ref="L45" si="5">SUM(M45:P45)</f>
        <v>1389299</v>
      </c>
      <c r="M45" s="120"/>
      <c r="N45" s="120"/>
      <c r="O45" s="120">
        <v>1389299</v>
      </c>
      <c r="P45" s="120">
        <v>0</v>
      </c>
    </row>
    <row r="46" spans="1:16" s="127" customFormat="1" x14ac:dyDescent="0.2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20"/>
      <c r="M46" s="120"/>
      <c r="N46" s="120"/>
      <c r="O46" s="120"/>
      <c r="P46" s="120"/>
    </row>
    <row r="47" spans="1:16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221">
        <f>SUM(L4:L45)</f>
        <v>15643288</v>
      </c>
      <c r="M47" s="221">
        <f t="shared" ref="M47:P47" si="6">SUM(M4:M45)</f>
        <v>0</v>
      </c>
      <c r="N47" s="221">
        <f t="shared" si="6"/>
        <v>13750524</v>
      </c>
      <c r="O47" s="221">
        <f t="shared" si="6"/>
        <v>1854832</v>
      </c>
      <c r="P47" s="221">
        <f t="shared" si="6"/>
        <v>37932</v>
      </c>
    </row>
  </sheetData>
  <pageMargins left="0.59055118110236227" right="0" top="0.35433070866141736" bottom="0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"/>
  <sheetViews>
    <sheetView workbookViewId="0">
      <selection activeCell="E17" sqref="E17"/>
    </sheetView>
  </sheetViews>
  <sheetFormatPr defaultRowHeight="15" x14ac:dyDescent="0.25"/>
  <cols>
    <col min="1" max="1" width="26" customWidth="1"/>
    <col min="3" max="3" width="12.42578125" customWidth="1"/>
    <col min="12" max="12" width="14.42578125" customWidth="1"/>
  </cols>
  <sheetData>
    <row r="1" spans="1:12" x14ac:dyDescent="0.25">
      <c r="L1" s="166" t="s">
        <v>396</v>
      </c>
    </row>
    <row r="3" spans="1:12" s="127" customFormat="1" ht="25.15" customHeight="1" x14ac:dyDescent="0.25">
      <c r="A3" s="159" t="s">
        <v>58</v>
      </c>
      <c r="B3" s="160" t="s">
        <v>183</v>
      </c>
      <c r="C3" s="160" t="s">
        <v>55</v>
      </c>
      <c r="D3" s="160" t="s">
        <v>184</v>
      </c>
      <c r="E3" s="160" t="s">
        <v>185</v>
      </c>
      <c r="F3" s="160" t="s">
        <v>186</v>
      </c>
      <c r="G3" s="160" t="s">
        <v>57</v>
      </c>
      <c r="H3" s="160" t="s">
        <v>68</v>
      </c>
      <c r="I3" s="160" t="s">
        <v>187</v>
      </c>
      <c r="J3" s="160" t="s">
        <v>188</v>
      </c>
      <c r="K3" s="160" t="s">
        <v>189</v>
      </c>
      <c r="L3" s="161" t="s">
        <v>190</v>
      </c>
    </row>
    <row r="4" spans="1:12" s="127" customFormat="1" x14ac:dyDescent="0.25">
      <c r="A4" s="162" t="s">
        <v>201</v>
      </c>
      <c r="B4" s="163" t="s">
        <v>284</v>
      </c>
      <c r="C4" s="163" t="s">
        <v>285</v>
      </c>
      <c r="D4" s="163" t="s">
        <v>286</v>
      </c>
      <c r="E4" s="163" t="s">
        <v>287</v>
      </c>
      <c r="F4" s="163" t="s">
        <v>26</v>
      </c>
      <c r="G4" s="163" t="s">
        <v>288</v>
      </c>
      <c r="H4" s="163" t="s">
        <v>289</v>
      </c>
      <c r="I4" s="163" t="s">
        <v>66</v>
      </c>
      <c r="J4" s="163" t="s">
        <v>290</v>
      </c>
      <c r="K4" s="163" t="s">
        <v>200</v>
      </c>
      <c r="L4" s="164">
        <v>266285</v>
      </c>
    </row>
    <row r="5" spans="1:12" s="127" customFormat="1" x14ac:dyDescent="0.25">
      <c r="A5" s="162" t="s">
        <v>282</v>
      </c>
      <c r="B5" s="163" t="s">
        <v>284</v>
      </c>
      <c r="C5" s="163" t="s">
        <v>285</v>
      </c>
      <c r="D5" s="163" t="s">
        <v>286</v>
      </c>
      <c r="E5" s="163" t="s">
        <v>287</v>
      </c>
      <c r="F5" s="163" t="s">
        <v>28</v>
      </c>
      <c r="G5" s="163" t="s">
        <v>288</v>
      </c>
      <c r="H5" s="163" t="s">
        <v>291</v>
      </c>
      <c r="I5" s="163" t="s">
        <v>66</v>
      </c>
      <c r="J5" s="163" t="s">
        <v>290</v>
      </c>
      <c r="K5" s="163" t="s">
        <v>200</v>
      </c>
      <c r="L5" s="164">
        <v>1500000</v>
      </c>
    </row>
    <row r="6" spans="1:12" x14ac:dyDescent="0.25">
      <c r="A6" s="162" t="s">
        <v>283</v>
      </c>
      <c r="B6" s="163" t="s">
        <v>284</v>
      </c>
      <c r="C6" s="163" t="s">
        <v>285</v>
      </c>
      <c r="D6" s="163" t="s">
        <v>286</v>
      </c>
      <c r="E6" s="163" t="s">
        <v>287</v>
      </c>
      <c r="F6" s="163" t="s">
        <v>19</v>
      </c>
      <c r="G6" s="163" t="s">
        <v>288</v>
      </c>
      <c r="H6" s="163" t="s">
        <v>289</v>
      </c>
      <c r="I6" s="163" t="s">
        <v>66</v>
      </c>
      <c r="J6" s="163" t="s">
        <v>290</v>
      </c>
      <c r="K6" s="163" t="s">
        <v>200</v>
      </c>
      <c r="L6" s="164">
        <v>1571015</v>
      </c>
    </row>
    <row r="7" spans="1:12" x14ac:dyDescent="0.25">
      <c r="A7" s="162" t="s">
        <v>204</v>
      </c>
      <c r="B7" s="163" t="s">
        <v>284</v>
      </c>
      <c r="C7" s="163" t="s">
        <v>285</v>
      </c>
      <c r="D7" s="163" t="s">
        <v>286</v>
      </c>
      <c r="E7" s="163" t="s">
        <v>287</v>
      </c>
      <c r="F7" s="163" t="s">
        <v>16</v>
      </c>
      <c r="G7" s="163" t="s">
        <v>288</v>
      </c>
      <c r="H7" s="163" t="s">
        <v>292</v>
      </c>
      <c r="I7" s="163" t="s">
        <v>66</v>
      </c>
      <c r="J7" s="163" t="s">
        <v>290</v>
      </c>
      <c r="K7" s="163" t="s">
        <v>200</v>
      </c>
      <c r="L7" s="164">
        <v>2101250</v>
      </c>
    </row>
    <row r="8" spans="1:12" x14ac:dyDescent="0.25">
      <c r="A8" s="162" t="s">
        <v>204</v>
      </c>
      <c r="B8" s="163" t="s">
        <v>284</v>
      </c>
      <c r="C8" s="163" t="s">
        <v>285</v>
      </c>
      <c r="D8" s="163" t="s">
        <v>286</v>
      </c>
      <c r="E8" s="163" t="s">
        <v>287</v>
      </c>
      <c r="F8" s="163" t="s">
        <v>16</v>
      </c>
      <c r="G8" s="163" t="s">
        <v>288</v>
      </c>
      <c r="H8" s="163" t="s">
        <v>289</v>
      </c>
      <c r="I8" s="163" t="s">
        <v>66</v>
      </c>
      <c r="J8" s="163" t="s">
        <v>290</v>
      </c>
      <c r="K8" s="163" t="s">
        <v>200</v>
      </c>
      <c r="L8" s="164">
        <v>1687230</v>
      </c>
    </row>
    <row r="9" spans="1:12" x14ac:dyDescent="0.25">
      <c r="A9" s="162" t="s">
        <v>63</v>
      </c>
      <c r="B9" s="163" t="s">
        <v>293</v>
      </c>
      <c r="C9" s="163" t="s">
        <v>294</v>
      </c>
      <c r="D9" s="163" t="s">
        <v>295</v>
      </c>
      <c r="E9" s="163" t="s">
        <v>296</v>
      </c>
      <c r="F9" s="163" t="s">
        <v>196</v>
      </c>
      <c r="G9" s="163" t="s">
        <v>288</v>
      </c>
      <c r="H9" s="163" t="s">
        <v>289</v>
      </c>
      <c r="I9" s="163" t="s">
        <v>214</v>
      </c>
      <c r="J9" s="163" t="s">
        <v>290</v>
      </c>
      <c r="K9" s="163" t="s">
        <v>200</v>
      </c>
      <c r="L9" s="164">
        <v>997500</v>
      </c>
    </row>
    <row r="10" spans="1:12" x14ac:dyDescent="0.25">
      <c r="A10" s="162" t="s">
        <v>59</v>
      </c>
      <c r="B10" s="163" t="s">
        <v>293</v>
      </c>
      <c r="C10" s="163" t="s">
        <v>294</v>
      </c>
      <c r="D10" s="163" t="s">
        <v>286</v>
      </c>
      <c r="E10" s="163" t="s">
        <v>287</v>
      </c>
      <c r="F10" s="163" t="s">
        <v>22</v>
      </c>
      <c r="G10" s="163" t="s">
        <v>288</v>
      </c>
      <c r="H10" s="163" t="s">
        <v>289</v>
      </c>
      <c r="I10" s="163" t="s">
        <v>66</v>
      </c>
      <c r="J10" s="163" t="s">
        <v>290</v>
      </c>
      <c r="K10" s="163" t="s">
        <v>200</v>
      </c>
      <c r="L10" s="164">
        <v>2842500</v>
      </c>
    </row>
    <row r="11" spans="1:12" x14ac:dyDescent="0.25">
      <c r="A11" s="162" t="s">
        <v>59</v>
      </c>
      <c r="B11" s="163" t="s">
        <v>293</v>
      </c>
      <c r="C11" s="163" t="s">
        <v>294</v>
      </c>
      <c r="D11" s="163" t="s">
        <v>286</v>
      </c>
      <c r="E11" s="163" t="s">
        <v>287</v>
      </c>
      <c r="F11" s="163" t="s">
        <v>22</v>
      </c>
      <c r="G11" s="163" t="s">
        <v>288</v>
      </c>
      <c r="H11" s="163" t="s">
        <v>292</v>
      </c>
      <c r="I11" s="163" t="s">
        <v>66</v>
      </c>
      <c r="J11" s="163" t="s">
        <v>290</v>
      </c>
      <c r="K11" s="163" t="s">
        <v>200</v>
      </c>
      <c r="L11" s="164">
        <v>3000000</v>
      </c>
    </row>
    <row r="12" spans="1:12" x14ac:dyDescent="0.25">
      <c r="A12" s="162" t="s">
        <v>64</v>
      </c>
      <c r="B12" s="163" t="s">
        <v>293</v>
      </c>
      <c r="C12" s="163" t="s">
        <v>294</v>
      </c>
      <c r="D12" s="163" t="s">
        <v>286</v>
      </c>
      <c r="E12" s="163" t="s">
        <v>287</v>
      </c>
      <c r="F12" s="163" t="s">
        <v>37</v>
      </c>
      <c r="G12" s="163" t="s">
        <v>288</v>
      </c>
      <c r="H12" s="163" t="s">
        <v>289</v>
      </c>
      <c r="I12" s="163" t="s">
        <v>66</v>
      </c>
      <c r="J12" s="163" t="s">
        <v>290</v>
      </c>
      <c r="K12" s="163" t="s">
        <v>200</v>
      </c>
      <c r="L12" s="164">
        <v>135470</v>
      </c>
    </row>
    <row r="13" spans="1:12" s="158" customFormat="1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5">
        <v>14101250</v>
      </c>
    </row>
  </sheetData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D1" sqref="D1"/>
    </sheetView>
  </sheetViews>
  <sheetFormatPr defaultRowHeight="15" x14ac:dyDescent="0.25"/>
  <cols>
    <col min="1" max="1" width="14.7109375" style="62" customWidth="1"/>
    <col min="2" max="2" width="22.140625" style="62" customWidth="1"/>
    <col min="3" max="3" width="37.28515625" style="62" customWidth="1"/>
    <col min="4" max="4" width="16.7109375" style="62" customWidth="1"/>
    <col min="5" max="256" width="8.85546875" style="62"/>
    <col min="257" max="257" width="16.28515625" style="62" customWidth="1"/>
    <col min="258" max="258" width="22.140625" style="62" customWidth="1"/>
    <col min="259" max="259" width="31.140625" style="62" customWidth="1"/>
    <col min="260" max="260" width="19.85546875" style="62" customWidth="1"/>
    <col min="261" max="512" width="8.85546875" style="62"/>
    <col min="513" max="513" width="16.28515625" style="62" customWidth="1"/>
    <col min="514" max="514" width="22.140625" style="62" customWidth="1"/>
    <col min="515" max="515" width="31.140625" style="62" customWidth="1"/>
    <col min="516" max="516" width="19.85546875" style="62" customWidth="1"/>
    <col min="517" max="768" width="8.85546875" style="62"/>
    <col min="769" max="769" width="16.28515625" style="62" customWidth="1"/>
    <col min="770" max="770" width="22.140625" style="62" customWidth="1"/>
    <col min="771" max="771" width="31.140625" style="62" customWidth="1"/>
    <col min="772" max="772" width="19.85546875" style="62" customWidth="1"/>
    <col min="773" max="1024" width="8.85546875" style="62"/>
    <col min="1025" max="1025" width="16.28515625" style="62" customWidth="1"/>
    <col min="1026" max="1026" width="22.140625" style="62" customWidth="1"/>
    <col min="1027" max="1027" width="31.140625" style="62" customWidth="1"/>
    <col min="1028" max="1028" width="19.85546875" style="62" customWidth="1"/>
    <col min="1029" max="1280" width="8.85546875" style="62"/>
    <col min="1281" max="1281" width="16.28515625" style="62" customWidth="1"/>
    <col min="1282" max="1282" width="22.140625" style="62" customWidth="1"/>
    <col min="1283" max="1283" width="31.140625" style="62" customWidth="1"/>
    <col min="1284" max="1284" width="19.85546875" style="62" customWidth="1"/>
    <col min="1285" max="1536" width="8.85546875" style="62"/>
    <col min="1537" max="1537" width="16.28515625" style="62" customWidth="1"/>
    <col min="1538" max="1538" width="22.140625" style="62" customWidth="1"/>
    <col min="1539" max="1539" width="31.140625" style="62" customWidth="1"/>
    <col min="1540" max="1540" width="19.85546875" style="62" customWidth="1"/>
    <col min="1541" max="1792" width="8.85546875" style="62"/>
    <col min="1793" max="1793" width="16.28515625" style="62" customWidth="1"/>
    <col min="1794" max="1794" width="22.140625" style="62" customWidth="1"/>
    <col min="1795" max="1795" width="31.140625" style="62" customWidth="1"/>
    <col min="1796" max="1796" width="19.85546875" style="62" customWidth="1"/>
    <col min="1797" max="2048" width="8.85546875" style="62"/>
    <col min="2049" max="2049" width="16.28515625" style="62" customWidth="1"/>
    <col min="2050" max="2050" width="22.140625" style="62" customWidth="1"/>
    <col min="2051" max="2051" width="31.140625" style="62" customWidth="1"/>
    <col min="2052" max="2052" width="19.85546875" style="62" customWidth="1"/>
    <col min="2053" max="2304" width="8.85546875" style="62"/>
    <col min="2305" max="2305" width="16.28515625" style="62" customWidth="1"/>
    <col min="2306" max="2306" width="22.140625" style="62" customWidth="1"/>
    <col min="2307" max="2307" width="31.140625" style="62" customWidth="1"/>
    <col min="2308" max="2308" width="19.85546875" style="62" customWidth="1"/>
    <col min="2309" max="2560" width="8.85546875" style="62"/>
    <col min="2561" max="2561" width="16.28515625" style="62" customWidth="1"/>
    <col min="2562" max="2562" width="22.140625" style="62" customWidth="1"/>
    <col min="2563" max="2563" width="31.140625" style="62" customWidth="1"/>
    <col min="2564" max="2564" width="19.85546875" style="62" customWidth="1"/>
    <col min="2565" max="2816" width="8.85546875" style="62"/>
    <col min="2817" max="2817" width="16.28515625" style="62" customWidth="1"/>
    <col min="2818" max="2818" width="22.140625" style="62" customWidth="1"/>
    <col min="2819" max="2819" width="31.140625" style="62" customWidth="1"/>
    <col min="2820" max="2820" width="19.85546875" style="62" customWidth="1"/>
    <col min="2821" max="3072" width="8.85546875" style="62"/>
    <col min="3073" max="3073" width="16.28515625" style="62" customWidth="1"/>
    <col min="3074" max="3074" width="22.140625" style="62" customWidth="1"/>
    <col min="3075" max="3075" width="31.140625" style="62" customWidth="1"/>
    <col min="3076" max="3076" width="19.85546875" style="62" customWidth="1"/>
    <col min="3077" max="3328" width="8.85546875" style="62"/>
    <col min="3329" max="3329" width="16.28515625" style="62" customWidth="1"/>
    <col min="3330" max="3330" width="22.140625" style="62" customWidth="1"/>
    <col min="3331" max="3331" width="31.140625" style="62" customWidth="1"/>
    <col min="3332" max="3332" width="19.85546875" style="62" customWidth="1"/>
    <col min="3333" max="3584" width="8.85546875" style="62"/>
    <col min="3585" max="3585" width="16.28515625" style="62" customWidth="1"/>
    <col min="3586" max="3586" width="22.140625" style="62" customWidth="1"/>
    <col min="3587" max="3587" width="31.140625" style="62" customWidth="1"/>
    <col min="3588" max="3588" width="19.85546875" style="62" customWidth="1"/>
    <col min="3589" max="3840" width="8.85546875" style="62"/>
    <col min="3841" max="3841" width="16.28515625" style="62" customWidth="1"/>
    <col min="3842" max="3842" width="22.140625" style="62" customWidth="1"/>
    <col min="3843" max="3843" width="31.140625" style="62" customWidth="1"/>
    <col min="3844" max="3844" width="19.85546875" style="62" customWidth="1"/>
    <col min="3845" max="4096" width="8.85546875" style="62"/>
    <col min="4097" max="4097" width="16.28515625" style="62" customWidth="1"/>
    <col min="4098" max="4098" width="22.140625" style="62" customWidth="1"/>
    <col min="4099" max="4099" width="31.140625" style="62" customWidth="1"/>
    <col min="4100" max="4100" width="19.85546875" style="62" customWidth="1"/>
    <col min="4101" max="4352" width="8.85546875" style="62"/>
    <col min="4353" max="4353" width="16.28515625" style="62" customWidth="1"/>
    <col min="4354" max="4354" width="22.140625" style="62" customWidth="1"/>
    <col min="4355" max="4355" width="31.140625" style="62" customWidth="1"/>
    <col min="4356" max="4356" width="19.85546875" style="62" customWidth="1"/>
    <col min="4357" max="4608" width="8.85546875" style="62"/>
    <col min="4609" max="4609" width="16.28515625" style="62" customWidth="1"/>
    <col min="4610" max="4610" width="22.140625" style="62" customWidth="1"/>
    <col min="4611" max="4611" width="31.140625" style="62" customWidth="1"/>
    <col min="4612" max="4612" width="19.85546875" style="62" customWidth="1"/>
    <col min="4613" max="4864" width="8.85546875" style="62"/>
    <col min="4865" max="4865" width="16.28515625" style="62" customWidth="1"/>
    <col min="4866" max="4866" width="22.140625" style="62" customWidth="1"/>
    <col min="4867" max="4867" width="31.140625" style="62" customWidth="1"/>
    <col min="4868" max="4868" width="19.85546875" style="62" customWidth="1"/>
    <col min="4869" max="5120" width="8.85546875" style="62"/>
    <col min="5121" max="5121" width="16.28515625" style="62" customWidth="1"/>
    <col min="5122" max="5122" width="22.140625" style="62" customWidth="1"/>
    <col min="5123" max="5123" width="31.140625" style="62" customWidth="1"/>
    <col min="5124" max="5124" width="19.85546875" style="62" customWidth="1"/>
    <col min="5125" max="5376" width="8.85546875" style="62"/>
    <col min="5377" max="5377" width="16.28515625" style="62" customWidth="1"/>
    <col min="5378" max="5378" width="22.140625" style="62" customWidth="1"/>
    <col min="5379" max="5379" width="31.140625" style="62" customWidth="1"/>
    <col min="5380" max="5380" width="19.85546875" style="62" customWidth="1"/>
    <col min="5381" max="5632" width="8.85546875" style="62"/>
    <col min="5633" max="5633" width="16.28515625" style="62" customWidth="1"/>
    <col min="5634" max="5634" width="22.140625" style="62" customWidth="1"/>
    <col min="5635" max="5635" width="31.140625" style="62" customWidth="1"/>
    <col min="5636" max="5636" width="19.85546875" style="62" customWidth="1"/>
    <col min="5637" max="5888" width="8.85546875" style="62"/>
    <col min="5889" max="5889" width="16.28515625" style="62" customWidth="1"/>
    <col min="5890" max="5890" width="22.140625" style="62" customWidth="1"/>
    <col min="5891" max="5891" width="31.140625" style="62" customWidth="1"/>
    <col min="5892" max="5892" width="19.85546875" style="62" customWidth="1"/>
    <col min="5893" max="6144" width="8.85546875" style="62"/>
    <col min="6145" max="6145" width="16.28515625" style="62" customWidth="1"/>
    <col min="6146" max="6146" width="22.140625" style="62" customWidth="1"/>
    <col min="6147" max="6147" width="31.140625" style="62" customWidth="1"/>
    <col min="6148" max="6148" width="19.85546875" style="62" customWidth="1"/>
    <col min="6149" max="6400" width="8.85546875" style="62"/>
    <col min="6401" max="6401" width="16.28515625" style="62" customWidth="1"/>
    <col min="6402" max="6402" width="22.140625" style="62" customWidth="1"/>
    <col min="6403" max="6403" width="31.140625" style="62" customWidth="1"/>
    <col min="6404" max="6404" width="19.85546875" style="62" customWidth="1"/>
    <col min="6405" max="6656" width="8.85546875" style="62"/>
    <col min="6657" max="6657" width="16.28515625" style="62" customWidth="1"/>
    <col min="6658" max="6658" width="22.140625" style="62" customWidth="1"/>
    <col min="6659" max="6659" width="31.140625" style="62" customWidth="1"/>
    <col min="6660" max="6660" width="19.85546875" style="62" customWidth="1"/>
    <col min="6661" max="6912" width="8.85546875" style="62"/>
    <col min="6913" max="6913" width="16.28515625" style="62" customWidth="1"/>
    <col min="6914" max="6914" width="22.140625" style="62" customWidth="1"/>
    <col min="6915" max="6915" width="31.140625" style="62" customWidth="1"/>
    <col min="6916" max="6916" width="19.85546875" style="62" customWidth="1"/>
    <col min="6917" max="7168" width="8.85546875" style="62"/>
    <col min="7169" max="7169" width="16.28515625" style="62" customWidth="1"/>
    <col min="7170" max="7170" width="22.140625" style="62" customWidth="1"/>
    <col min="7171" max="7171" width="31.140625" style="62" customWidth="1"/>
    <col min="7172" max="7172" width="19.85546875" style="62" customWidth="1"/>
    <col min="7173" max="7424" width="8.85546875" style="62"/>
    <col min="7425" max="7425" width="16.28515625" style="62" customWidth="1"/>
    <col min="7426" max="7426" width="22.140625" style="62" customWidth="1"/>
    <col min="7427" max="7427" width="31.140625" style="62" customWidth="1"/>
    <col min="7428" max="7428" width="19.85546875" style="62" customWidth="1"/>
    <col min="7429" max="7680" width="8.85546875" style="62"/>
    <col min="7681" max="7681" width="16.28515625" style="62" customWidth="1"/>
    <col min="7682" max="7682" width="22.140625" style="62" customWidth="1"/>
    <col min="7683" max="7683" width="31.140625" style="62" customWidth="1"/>
    <col min="7684" max="7684" width="19.85546875" style="62" customWidth="1"/>
    <col min="7685" max="7936" width="8.85546875" style="62"/>
    <col min="7937" max="7937" width="16.28515625" style="62" customWidth="1"/>
    <col min="7938" max="7938" width="22.140625" style="62" customWidth="1"/>
    <col min="7939" max="7939" width="31.140625" style="62" customWidth="1"/>
    <col min="7940" max="7940" width="19.85546875" style="62" customWidth="1"/>
    <col min="7941" max="8192" width="8.85546875" style="62"/>
    <col min="8193" max="8193" width="16.28515625" style="62" customWidth="1"/>
    <col min="8194" max="8194" width="22.140625" style="62" customWidth="1"/>
    <col min="8195" max="8195" width="31.140625" style="62" customWidth="1"/>
    <col min="8196" max="8196" width="19.85546875" style="62" customWidth="1"/>
    <col min="8197" max="8448" width="8.85546875" style="62"/>
    <col min="8449" max="8449" width="16.28515625" style="62" customWidth="1"/>
    <col min="8450" max="8450" width="22.140625" style="62" customWidth="1"/>
    <col min="8451" max="8451" width="31.140625" style="62" customWidth="1"/>
    <col min="8452" max="8452" width="19.85546875" style="62" customWidth="1"/>
    <col min="8453" max="8704" width="8.85546875" style="62"/>
    <col min="8705" max="8705" width="16.28515625" style="62" customWidth="1"/>
    <col min="8706" max="8706" width="22.140625" style="62" customWidth="1"/>
    <col min="8707" max="8707" width="31.140625" style="62" customWidth="1"/>
    <col min="8708" max="8708" width="19.85546875" style="62" customWidth="1"/>
    <col min="8709" max="8960" width="8.85546875" style="62"/>
    <col min="8961" max="8961" width="16.28515625" style="62" customWidth="1"/>
    <col min="8962" max="8962" width="22.140625" style="62" customWidth="1"/>
    <col min="8963" max="8963" width="31.140625" style="62" customWidth="1"/>
    <col min="8964" max="8964" width="19.85546875" style="62" customWidth="1"/>
    <col min="8965" max="9216" width="8.85546875" style="62"/>
    <col min="9217" max="9217" width="16.28515625" style="62" customWidth="1"/>
    <col min="9218" max="9218" width="22.140625" style="62" customWidth="1"/>
    <col min="9219" max="9219" width="31.140625" style="62" customWidth="1"/>
    <col min="9220" max="9220" width="19.85546875" style="62" customWidth="1"/>
    <col min="9221" max="9472" width="8.85546875" style="62"/>
    <col min="9473" max="9473" width="16.28515625" style="62" customWidth="1"/>
    <col min="9474" max="9474" width="22.140625" style="62" customWidth="1"/>
    <col min="9475" max="9475" width="31.140625" style="62" customWidth="1"/>
    <col min="9476" max="9476" width="19.85546875" style="62" customWidth="1"/>
    <col min="9477" max="9728" width="8.85546875" style="62"/>
    <col min="9729" max="9729" width="16.28515625" style="62" customWidth="1"/>
    <col min="9730" max="9730" width="22.140625" style="62" customWidth="1"/>
    <col min="9731" max="9731" width="31.140625" style="62" customWidth="1"/>
    <col min="9732" max="9732" width="19.85546875" style="62" customWidth="1"/>
    <col min="9733" max="9984" width="8.85546875" style="62"/>
    <col min="9985" max="9985" width="16.28515625" style="62" customWidth="1"/>
    <col min="9986" max="9986" width="22.140625" style="62" customWidth="1"/>
    <col min="9987" max="9987" width="31.140625" style="62" customWidth="1"/>
    <col min="9988" max="9988" width="19.85546875" style="62" customWidth="1"/>
    <col min="9989" max="10240" width="8.85546875" style="62"/>
    <col min="10241" max="10241" width="16.28515625" style="62" customWidth="1"/>
    <col min="10242" max="10242" width="22.140625" style="62" customWidth="1"/>
    <col min="10243" max="10243" width="31.140625" style="62" customWidth="1"/>
    <col min="10244" max="10244" width="19.85546875" style="62" customWidth="1"/>
    <col min="10245" max="10496" width="8.85546875" style="62"/>
    <col min="10497" max="10497" width="16.28515625" style="62" customWidth="1"/>
    <col min="10498" max="10498" width="22.140625" style="62" customWidth="1"/>
    <col min="10499" max="10499" width="31.140625" style="62" customWidth="1"/>
    <col min="10500" max="10500" width="19.85546875" style="62" customWidth="1"/>
    <col min="10501" max="10752" width="8.85546875" style="62"/>
    <col min="10753" max="10753" width="16.28515625" style="62" customWidth="1"/>
    <col min="10754" max="10754" width="22.140625" style="62" customWidth="1"/>
    <col min="10755" max="10755" width="31.140625" style="62" customWidth="1"/>
    <col min="10756" max="10756" width="19.85546875" style="62" customWidth="1"/>
    <col min="10757" max="11008" width="8.85546875" style="62"/>
    <col min="11009" max="11009" width="16.28515625" style="62" customWidth="1"/>
    <col min="11010" max="11010" width="22.140625" style="62" customWidth="1"/>
    <col min="11011" max="11011" width="31.140625" style="62" customWidth="1"/>
    <col min="11012" max="11012" width="19.85546875" style="62" customWidth="1"/>
    <col min="11013" max="11264" width="8.85546875" style="62"/>
    <col min="11265" max="11265" width="16.28515625" style="62" customWidth="1"/>
    <col min="11266" max="11266" width="22.140625" style="62" customWidth="1"/>
    <col min="11267" max="11267" width="31.140625" style="62" customWidth="1"/>
    <col min="11268" max="11268" width="19.85546875" style="62" customWidth="1"/>
    <col min="11269" max="11520" width="8.85546875" style="62"/>
    <col min="11521" max="11521" width="16.28515625" style="62" customWidth="1"/>
    <col min="11522" max="11522" width="22.140625" style="62" customWidth="1"/>
    <col min="11523" max="11523" width="31.140625" style="62" customWidth="1"/>
    <col min="11524" max="11524" width="19.85546875" style="62" customWidth="1"/>
    <col min="11525" max="11776" width="8.85546875" style="62"/>
    <col min="11777" max="11777" width="16.28515625" style="62" customWidth="1"/>
    <col min="11778" max="11778" width="22.140625" style="62" customWidth="1"/>
    <col min="11779" max="11779" width="31.140625" style="62" customWidth="1"/>
    <col min="11780" max="11780" width="19.85546875" style="62" customWidth="1"/>
    <col min="11781" max="12032" width="8.85546875" style="62"/>
    <col min="12033" max="12033" width="16.28515625" style="62" customWidth="1"/>
    <col min="12034" max="12034" width="22.140625" style="62" customWidth="1"/>
    <col min="12035" max="12035" width="31.140625" style="62" customWidth="1"/>
    <col min="12036" max="12036" width="19.85546875" style="62" customWidth="1"/>
    <col min="12037" max="12288" width="8.85546875" style="62"/>
    <col min="12289" max="12289" width="16.28515625" style="62" customWidth="1"/>
    <col min="12290" max="12290" width="22.140625" style="62" customWidth="1"/>
    <col min="12291" max="12291" width="31.140625" style="62" customWidth="1"/>
    <col min="12292" max="12292" width="19.85546875" style="62" customWidth="1"/>
    <col min="12293" max="12544" width="8.85546875" style="62"/>
    <col min="12545" max="12545" width="16.28515625" style="62" customWidth="1"/>
    <col min="12546" max="12546" width="22.140625" style="62" customWidth="1"/>
    <col min="12547" max="12547" width="31.140625" style="62" customWidth="1"/>
    <col min="12548" max="12548" width="19.85546875" style="62" customWidth="1"/>
    <col min="12549" max="12800" width="8.85546875" style="62"/>
    <col min="12801" max="12801" width="16.28515625" style="62" customWidth="1"/>
    <col min="12802" max="12802" width="22.140625" style="62" customWidth="1"/>
    <col min="12803" max="12803" width="31.140625" style="62" customWidth="1"/>
    <col min="12804" max="12804" width="19.85546875" style="62" customWidth="1"/>
    <col min="12805" max="13056" width="8.85546875" style="62"/>
    <col min="13057" max="13057" width="16.28515625" style="62" customWidth="1"/>
    <col min="13058" max="13058" width="22.140625" style="62" customWidth="1"/>
    <col min="13059" max="13059" width="31.140625" style="62" customWidth="1"/>
    <col min="13060" max="13060" width="19.85546875" style="62" customWidth="1"/>
    <col min="13061" max="13312" width="8.85546875" style="62"/>
    <col min="13313" max="13313" width="16.28515625" style="62" customWidth="1"/>
    <col min="13314" max="13314" width="22.140625" style="62" customWidth="1"/>
    <col min="13315" max="13315" width="31.140625" style="62" customWidth="1"/>
    <col min="13316" max="13316" width="19.85546875" style="62" customWidth="1"/>
    <col min="13317" max="13568" width="8.85546875" style="62"/>
    <col min="13569" max="13569" width="16.28515625" style="62" customWidth="1"/>
    <col min="13570" max="13570" width="22.140625" style="62" customWidth="1"/>
    <col min="13571" max="13571" width="31.140625" style="62" customWidth="1"/>
    <col min="13572" max="13572" width="19.85546875" style="62" customWidth="1"/>
    <col min="13573" max="13824" width="8.85546875" style="62"/>
    <col min="13825" max="13825" width="16.28515625" style="62" customWidth="1"/>
    <col min="13826" max="13826" width="22.140625" style="62" customWidth="1"/>
    <col min="13827" max="13827" width="31.140625" style="62" customWidth="1"/>
    <col min="13828" max="13828" width="19.85546875" style="62" customWidth="1"/>
    <col min="13829" max="14080" width="8.85546875" style="62"/>
    <col min="14081" max="14081" width="16.28515625" style="62" customWidth="1"/>
    <col min="14082" max="14082" width="22.140625" style="62" customWidth="1"/>
    <col min="14083" max="14083" width="31.140625" style="62" customWidth="1"/>
    <col min="14084" max="14084" width="19.85546875" style="62" customWidth="1"/>
    <col min="14085" max="14336" width="8.85546875" style="62"/>
    <col min="14337" max="14337" width="16.28515625" style="62" customWidth="1"/>
    <col min="14338" max="14338" width="22.140625" style="62" customWidth="1"/>
    <col min="14339" max="14339" width="31.140625" style="62" customWidth="1"/>
    <col min="14340" max="14340" width="19.85546875" style="62" customWidth="1"/>
    <col min="14341" max="14592" width="8.85546875" style="62"/>
    <col min="14593" max="14593" width="16.28515625" style="62" customWidth="1"/>
    <col min="14594" max="14594" width="22.140625" style="62" customWidth="1"/>
    <col min="14595" max="14595" width="31.140625" style="62" customWidth="1"/>
    <col min="14596" max="14596" width="19.85546875" style="62" customWidth="1"/>
    <col min="14597" max="14848" width="8.85546875" style="62"/>
    <col min="14849" max="14849" width="16.28515625" style="62" customWidth="1"/>
    <col min="14850" max="14850" width="22.140625" style="62" customWidth="1"/>
    <col min="14851" max="14851" width="31.140625" style="62" customWidth="1"/>
    <col min="14852" max="14852" width="19.85546875" style="62" customWidth="1"/>
    <col min="14853" max="15104" width="8.85546875" style="62"/>
    <col min="15105" max="15105" width="16.28515625" style="62" customWidth="1"/>
    <col min="15106" max="15106" width="22.140625" style="62" customWidth="1"/>
    <col min="15107" max="15107" width="31.140625" style="62" customWidth="1"/>
    <col min="15108" max="15108" width="19.85546875" style="62" customWidth="1"/>
    <col min="15109" max="15360" width="8.85546875" style="62"/>
    <col min="15361" max="15361" width="16.28515625" style="62" customWidth="1"/>
    <col min="15362" max="15362" width="22.140625" style="62" customWidth="1"/>
    <col min="15363" max="15363" width="31.140625" style="62" customWidth="1"/>
    <col min="15364" max="15364" width="19.85546875" style="62" customWidth="1"/>
    <col min="15365" max="15616" width="8.85546875" style="62"/>
    <col min="15617" max="15617" width="16.28515625" style="62" customWidth="1"/>
    <col min="15618" max="15618" width="22.140625" style="62" customWidth="1"/>
    <col min="15619" max="15619" width="31.140625" style="62" customWidth="1"/>
    <col min="15620" max="15620" width="19.85546875" style="62" customWidth="1"/>
    <col min="15621" max="15872" width="8.85546875" style="62"/>
    <col min="15873" max="15873" width="16.28515625" style="62" customWidth="1"/>
    <col min="15874" max="15874" width="22.140625" style="62" customWidth="1"/>
    <col min="15875" max="15875" width="31.140625" style="62" customWidth="1"/>
    <col min="15876" max="15876" width="19.85546875" style="62" customWidth="1"/>
    <col min="15877" max="16128" width="8.85546875" style="62"/>
    <col min="16129" max="16129" width="16.28515625" style="62" customWidth="1"/>
    <col min="16130" max="16130" width="22.140625" style="62" customWidth="1"/>
    <col min="16131" max="16131" width="31.140625" style="62" customWidth="1"/>
    <col min="16132" max="16132" width="19.85546875" style="62" customWidth="1"/>
    <col min="16133" max="16384" width="8.85546875" style="62"/>
  </cols>
  <sheetData>
    <row r="1" spans="1:6" ht="17.45" customHeight="1" x14ac:dyDescent="0.25">
      <c r="D1" s="68" t="s">
        <v>79</v>
      </c>
    </row>
    <row r="2" spans="1:6" ht="16.899999999999999" customHeight="1" x14ac:dyDescent="0.25"/>
    <row r="3" spans="1:6" ht="78.599999999999994" customHeight="1" x14ac:dyDescent="0.25">
      <c r="A3" s="327" t="s">
        <v>80</v>
      </c>
      <c r="B3" s="327"/>
      <c r="C3" s="327"/>
      <c r="D3" s="327"/>
      <c r="E3" s="69"/>
      <c r="F3" s="69"/>
    </row>
    <row r="4" spans="1:6" ht="19.899999999999999" customHeight="1" x14ac:dyDescent="0.25"/>
    <row r="5" spans="1:6" s="72" customFormat="1" ht="24" x14ac:dyDescent="0.25">
      <c r="A5" s="70" t="s">
        <v>55</v>
      </c>
      <c r="B5" s="70" t="s">
        <v>56</v>
      </c>
      <c r="C5" s="71" t="s">
        <v>58</v>
      </c>
      <c r="D5" s="65" t="s">
        <v>175</v>
      </c>
    </row>
    <row r="6" spans="1:6" ht="22.15" customHeight="1" x14ac:dyDescent="0.25">
      <c r="A6" s="328" t="s">
        <v>81</v>
      </c>
      <c r="B6" s="330" t="s">
        <v>82</v>
      </c>
      <c r="C6" s="73" t="s">
        <v>83</v>
      </c>
      <c r="D6" s="74">
        <v>-1339100</v>
      </c>
    </row>
    <row r="7" spans="1:6" ht="22.15" customHeight="1" x14ac:dyDescent="0.25">
      <c r="A7" s="329"/>
      <c r="B7" s="331"/>
      <c r="C7" s="75" t="s">
        <v>59</v>
      </c>
      <c r="D7" s="66">
        <v>93851.86</v>
      </c>
    </row>
    <row r="8" spans="1:6" ht="22.15" customHeight="1" x14ac:dyDescent="0.25">
      <c r="A8" s="329"/>
      <c r="B8" s="331"/>
      <c r="C8" s="75" t="s">
        <v>60</v>
      </c>
      <c r="D8" s="66">
        <v>31744.01</v>
      </c>
    </row>
    <row r="9" spans="1:6" ht="22.15" customHeight="1" x14ac:dyDescent="0.25">
      <c r="A9" s="329"/>
      <c r="B9" s="331"/>
      <c r="C9" s="75" t="s">
        <v>61</v>
      </c>
      <c r="D9" s="66">
        <v>23808.01</v>
      </c>
    </row>
    <row r="10" spans="1:6" ht="22.15" customHeight="1" x14ac:dyDescent="0.25">
      <c r="A10" s="329"/>
      <c r="B10" s="331"/>
      <c r="C10" s="75" t="s">
        <v>64</v>
      </c>
      <c r="D10" s="66">
        <v>60727.68</v>
      </c>
    </row>
    <row r="11" spans="1:6" ht="22.15" customHeight="1" x14ac:dyDescent="0.25">
      <c r="A11" s="329"/>
      <c r="B11" s="331"/>
      <c r="C11" s="75" t="s">
        <v>73</v>
      </c>
      <c r="D11" s="66">
        <v>341787.22</v>
      </c>
    </row>
    <row r="12" spans="1:6" ht="22.15" customHeight="1" x14ac:dyDescent="0.25">
      <c r="A12" s="329"/>
      <c r="B12" s="331"/>
      <c r="C12" s="75" t="s">
        <v>62</v>
      </c>
      <c r="D12" s="66">
        <v>131461.60999999999</v>
      </c>
    </row>
    <row r="13" spans="1:6" ht="22.15" customHeight="1" x14ac:dyDescent="0.25">
      <c r="A13" s="329"/>
      <c r="B13" s="331"/>
      <c r="C13" s="75" t="s">
        <v>71</v>
      </c>
      <c r="D13" s="66">
        <v>421780.05</v>
      </c>
    </row>
    <row r="14" spans="1:6" ht="22.15" customHeight="1" x14ac:dyDescent="0.25">
      <c r="A14" s="329"/>
      <c r="B14" s="331"/>
      <c r="C14" s="75" t="s">
        <v>63</v>
      </c>
      <c r="D14" s="66">
        <v>233939.56</v>
      </c>
    </row>
    <row r="15" spans="1:6" ht="22.15" customHeight="1" x14ac:dyDescent="0.25">
      <c r="A15" s="76" t="s">
        <v>67</v>
      </c>
      <c r="B15" s="63"/>
      <c r="C15" s="64"/>
      <c r="D15" s="77">
        <f>SUM(D6:D14)</f>
        <v>0</v>
      </c>
    </row>
  </sheetData>
  <mergeCells count="3">
    <mergeCell ref="A3:D3"/>
    <mergeCell ref="A6:A14"/>
    <mergeCell ref="B6:B14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1"/>
  <sheetViews>
    <sheetView workbookViewId="0">
      <selection activeCell="N15" sqref="N15"/>
    </sheetView>
  </sheetViews>
  <sheetFormatPr defaultRowHeight="15" x14ac:dyDescent="0.25"/>
  <cols>
    <col min="1" max="1" width="12.28515625" style="44" customWidth="1"/>
    <col min="2" max="2" width="14.7109375" style="23" customWidth="1"/>
    <col min="3" max="3" width="6.28515625" style="23" customWidth="1"/>
    <col min="4" max="4" width="16.42578125" style="23" customWidth="1"/>
    <col min="5" max="5" width="37.28515625" style="23" customWidth="1"/>
    <col min="6" max="6" width="16.7109375" style="23" customWidth="1"/>
    <col min="7" max="255" width="8.85546875" style="23"/>
    <col min="256" max="256" width="16.28515625" style="23" customWidth="1"/>
    <col min="257" max="257" width="22.140625" style="23" customWidth="1"/>
    <col min="258" max="258" width="31.140625" style="23" customWidth="1"/>
    <col min="259" max="259" width="19.85546875" style="23" customWidth="1"/>
    <col min="260" max="511" width="8.85546875" style="23"/>
    <col min="512" max="512" width="16.28515625" style="23" customWidth="1"/>
    <col min="513" max="513" width="22.140625" style="23" customWidth="1"/>
    <col min="514" max="514" width="31.140625" style="23" customWidth="1"/>
    <col min="515" max="515" width="19.85546875" style="23" customWidth="1"/>
    <col min="516" max="767" width="8.85546875" style="23"/>
    <col min="768" max="768" width="16.28515625" style="23" customWidth="1"/>
    <col min="769" max="769" width="22.140625" style="23" customWidth="1"/>
    <col min="770" max="770" width="31.140625" style="23" customWidth="1"/>
    <col min="771" max="771" width="19.85546875" style="23" customWidth="1"/>
    <col min="772" max="1023" width="8.85546875" style="23"/>
    <col min="1024" max="1024" width="16.28515625" style="23" customWidth="1"/>
    <col min="1025" max="1025" width="22.140625" style="23" customWidth="1"/>
    <col min="1026" max="1026" width="31.140625" style="23" customWidth="1"/>
    <col min="1027" max="1027" width="19.85546875" style="23" customWidth="1"/>
    <col min="1028" max="1279" width="8.85546875" style="23"/>
    <col min="1280" max="1280" width="16.28515625" style="23" customWidth="1"/>
    <col min="1281" max="1281" width="22.140625" style="23" customWidth="1"/>
    <col min="1282" max="1282" width="31.140625" style="23" customWidth="1"/>
    <col min="1283" max="1283" width="19.85546875" style="23" customWidth="1"/>
    <col min="1284" max="1535" width="8.85546875" style="23"/>
    <col min="1536" max="1536" width="16.28515625" style="23" customWidth="1"/>
    <col min="1537" max="1537" width="22.140625" style="23" customWidth="1"/>
    <col min="1538" max="1538" width="31.140625" style="23" customWidth="1"/>
    <col min="1539" max="1539" width="19.85546875" style="23" customWidth="1"/>
    <col min="1540" max="1791" width="8.85546875" style="23"/>
    <col min="1792" max="1792" width="16.28515625" style="23" customWidth="1"/>
    <col min="1793" max="1793" width="22.140625" style="23" customWidth="1"/>
    <col min="1794" max="1794" width="31.140625" style="23" customWidth="1"/>
    <col min="1795" max="1795" width="19.85546875" style="23" customWidth="1"/>
    <col min="1796" max="2047" width="8.85546875" style="23"/>
    <col min="2048" max="2048" width="16.28515625" style="23" customWidth="1"/>
    <col min="2049" max="2049" width="22.140625" style="23" customWidth="1"/>
    <col min="2050" max="2050" width="31.140625" style="23" customWidth="1"/>
    <col min="2051" max="2051" width="19.85546875" style="23" customWidth="1"/>
    <col min="2052" max="2303" width="8.85546875" style="23"/>
    <col min="2304" max="2304" width="16.28515625" style="23" customWidth="1"/>
    <col min="2305" max="2305" width="22.140625" style="23" customWidth="1"/>
    <col min="2306" max="2306" width="31.140625" style="23" customWidth="1"/>
    <col min="2307" max="2307" width="19.85546875" style="23" customWidth="1"/>
    <col min="2308" max="2559" width="8.85546875" style="23"/>
    <col min="2560" max="2560" width="16.28515625" style="23" customWidth="1"/>
    <col min="2561" max="2561" width="22.140625" style="23" customWidth="1"/>
    <col min="2562" max="2562" width="31.140625" style="23" customWidth="1"/>
    <col min="2563" max="2563" width="19.85546875" style="23" customWidth="1"/>
    <col min="2564" max="2815" width="8.85546875" style="23"/>
    <col min="2816" max="2816" width="16.28515625" style="23" customWidth="1"/>
    <col min="2817" max="2817" width="22.140625" style="23" customWidth="1"/>
    <col min="2818" max="2818" width="31.140625" style="23" customWidth="1"/>
    <col min="2819" max="2819" width="19.85546875" style="23" customWidth="1"/>
    <col min="2820" max="3071" width="8.85546875" style="23"/>
    <col min="3072" max="3072" width="16.28515625" style="23" customWidth="1"/>
    <col min="3073" max="3073" width="22.140625" style="23" customWidth="1"/>
    <col min="3074" max="3074" width="31.140625" style="23" customWidth="1"/>
    <col min="3075" max="3075" width="19.85546875" style="23" customWidth="1"/>
    <col min="3076" max="3327" width="8.85546875" style="23"/>
    <col min="3328" max="3328" width="16.28515625" style="23" customWidth="1"/>
    <col min="3329" max="3329" width="22.140625" style="23" customWidth="1"/>
    <col min="3330" max="3330" width="31.140625" style="23" customWidth="1"/>
    <col min="3331" max="3331" width="19.85546875" style="23" customWidth="1"/>
    <col min="3332" max="3583" width="8.85546875" style="23"/>
    <col min="3584" max="3584" width="16.28515625" style="23" customWidth="1"/>
    <col min="3585" max="3585" width="22.140625" style="23" customWidth="1"/>
    <col min="3586" max="3586" width="31.140625" style="23" customWidth="1"/>
    <col min="3587" max="3587" width="19.85546875" style="23" customWidth="1"/>
    <col min="3588" max="3839" width="8.85546875" style="23"/>
    <col min="3840" max="3840" width="16.28515625" style="23" customWidth="1"/>
    <col min="3841" max="3841" width="22.140625" style="23" customWidth="1"/>
    <col min="3842" max="3842" width="31.140625" style="23" customWidth="1"/>
    <col min="3843" max="3843" width="19.85546875" style="23" customWidth="1"/>
    <col min="3844" max="4095" width="8.85546875" style="23"/>
    <col min="4096" max="4096" width="16.28515625" style="23" customWidth="1"/>
    <col min="4097" max="4097" width="22.140625" style="23" customWidth="1"/>
    <col min="4098" max="4098" width="31.140625" style="23" customWidth="1"/>
    <col min="4099" max="4099" width="19.85546875" style="23" customWidth="1"/>
    <col min="4100" max="4351" width="8.85546875" style="23"/>
    <col min="4352" max="4352" width="16.28515625" style="23" customWidth="1"/>
    <col min="4353" max="4353" width="22.140625" style="23" customWidth="1"/>
    <col min="4354" max="4354" width="31.140625" style="23" customWidth="1"/>
    <col min="4355" max="4355" width="19.85546875" style="23" customWidth="1"/>
    <col min="4356" max="4607" width="8.85546875" style="23"/>
    <col min="4608" max="4608" width="16.28515625" style="23" customWidth="1"/>
    <col min="4609" max="4609" width="22.140625" style="23" customWidth="1"/>
    <col min="4610" max="4610" width="31.140625" style="23" customWidth="1"/>
    <col min="4611" max="4611" width="19.85546875" style="23" customWidth="1"/>
    <col min="4612" max="4863" width="8.85546875" style="23"/>
    <col min="4864" max="4864" width="16.28515625" style="23" customWidth="1"/>
    <col min="4865" max="4865" width="22.140625" style="23" customWidth="1"/>
    <col min="4866" max="4866" width="31.140625" style="23" customWidth="1"/>
    <col min="4867" max="4867" width="19.85546875" style="23" customWidth="1"/>
    <col min="4868" max="5119" width="8.85546875" style="23"/>
    <col min="5120" max="5120" width="16.28515625" style="23" customWidth="1"/>
    <col min="5121" max="5121" width="22.140625" style="23" customWidth="1"/>
    <col min="5122" max="5122" width="31.140625" style="23" customWidth="1"/>
    <col min="5123" max="5123" width="19.85546875" style="23" customWidth="1"/>
    <col min="5124" max="5375" width="8.85546875" style="23"/>
    <col min="5376" max="5376" width="16.28515625" style="23" customWidth="1"/>
    <col min="5377" max="5377" width="22.140625" style="23" customWidth="1"/>
    <col min="5378" max="5378" width="31.140625" style="23" customWidth="1"/>
    <col min="5379" max="5379" width="19.85546875" style="23" customWidth="1"/>
    <col min="5380" max="5631" width="8.85546875" style="23"/>
    <col min="5632" max="5632" width="16.28515625" style="23" customWidth="1"/>
    <col min="5633" max="5633" width="22.140625" style="23" customWidth="1"/>
    <col min="5634" max="5634" width="31.140625" style="23" customWidth="1"/>
    <col min="5635" max="5635" width="19.85546875" style="23" customWidth="1"/>
    <col min="5636" max="5887" width="8.85546875" style="23"/>
    <col min="5888" max="5888" width="16.28515625" style="23" customWidth="1"/>
    <col min="5889" max="5889" width="22.140625" style="23" customWidth="1"/>
    <col min="5890" max="5890" width="31.140625" style="23" customWidth="1"/>
    <col min="5891" max="5891" width="19.85546875" style="23" customWidth="1"/>
    <col min="5892" max="6143" width="8.85546875" style="23"/>
    <col min="6144" max="6144" width="16.28515625" style="23" customWidth="1"/>
    <col min="6145" max="6145" width="22.140625" style="23" customWidth="1"/>
    <col min="6146" max="6146" width="31.140625" style="23" customWidth="1"/>
    <col min="6147" max="6147" width="19.85546875" style="23" customWidth="1"/>
    <col min="6148" max="6399" width="8.85546875" style="23"/>
    <col min="6400" max="6400" width="16.28515625" style="23" customWidth="1"/>
    <col min="6401" max="6401" width="22.140625" style="23" customWidth="1"/>
    <col min="6402" max="6402" width="31.140625" style="23" customWidth="1"/>
    <col min="6403" max="6403" width="19.85546875" style="23" customWidth="1"/>
    <col min="6404" max="6655" width="8.85546875" style="23"/>
    <col min="6656" max="6656" width="16.28515625" style="23" customWidth="1"/>
    <col min="6657" max="6657" width="22.140625" style="23" customWidth="1"/>
    <col min="6658" max="6658" width="31.140625" style="23" customWidth="1"/>
    <col min="6659" max="6659" width="19.85546875" style="23" customWidth="1"/>
    <col min="6660" max="6911" width="8.85546875" style="23"/>
    <col min="6912" max="6912" width="16.28515625" style="23" customWidth="1"/>
    <col min="6913" max="6913" width="22.140625" style="23" customWidth="1"/>
    <col min="6914" max="6914" width="31.140625" style="23" customWidth="1"/>
    <col min="6915" max="6915" width="19.85546875" style="23" customWidth="1"/>
    <col min="6916" max="7167" width="8.85546875" style="23"/>
    <col min="7168" max="7168" width="16.28515625" style="23" customWidth="1"/>
    <col min="7169" max="7169" width="22.140625" style="23" customWidth="1"/>
    <col min="7170" max="7170" width="31.140625" style="23" customWidth="1"/>
    <col min="7171" max="7171" width="19.85546875" style="23" customWidth="1"/>
    <col min="7172" max="7423" width="8.85546875" style="23"/>
    <col min="7424" max="7424" width="16.28515625" style="23" customWidth="1"/>
    <col min="7425" max="7425" width="22.140625" style="23" customWidth="1"/>
    <col min="7426" max="7426" width="31.140625" style="23" customWidth="1"/>
    <col min="7427" max="7427" width="19.85546875" style="23" customWidth="1"/>
    <col min="7428" max="7679" width="8.85546875" style="23"/>
    <col min="7680" max="7680" width="16.28515625" style="23" customWidth="1"/>
    <col min="7681" max="7681" width="22.140625" style="23" customWidth="1"/>
    <col min="7682" max="7682" width="31.140625" style="23" customWidth="1"/>
    <col min="7683" max="7683" width="19.85546875" style="23" customWidth="1"/>
    <col min="7684" max="7935" width="8.85546875" style="23"/>
    <col min="7936" max="7936" width="16.28515625" style="23" customWidth="1"/>
    <col min="7937" max="7937" width="22.140625" style="23" customWidth="1"/>
    <col min="7938" max="7938" width="31.140625" style="23" customWidth="1"/>
    <col min="7939" max="7939" width="19.85546875" style="23" customWidth="1"/>
    <col min="7940" max="8191" width="8.85546875" style="23"/>
    <col min="8192" max="8192" width="16.28515625" style="23" customWidth="1"/>
    <col min="8193" max="8193" width="22.140625" style="23" customWidth="1"/>
    <col min="8194" max="8194" width="31.140625" style="23" customWidth="1"/>
    <col min="8195" max="8195" width="19.85546875" style="23" customWidth="1"/>
    <col min="8196" max="8447" width="8.85546875" style="23"/>
    <col min="8448" max="8448" width="16.28515625" style="23" customWidth="1"/>
    <col min="8449" max="8449" width="22.140625" style="23" customWidth="1"/>
    <col min="8450" max="8450" width="31.140625" style="23" customWidth="1"/>
    <col min="8451" max="8451" width="19.85546875" style="23" customWidth="1"/>
    <col min="8452" max="8703" width="8.85546875" style="23"/>
    <col min="8704" max="8704" width="16.28515625" style="23" customWidth="1"/>
    <col min="8705" max="8705" width="22.140625" style="23" customWidth="1"/>
    <col min="8706" max="8706" width="31.140625" style="23" customWidth="1"/>
    <col min="8707" max="8707" width="19.85546875" style="23" customWidth="1"/>
    <col min="8708" max="8959" width="8.85546875" style="23"/>
    <col min="8960" max="8960" width="16.28515625" style="23" customWidth="1"/>
    <col min="8961" max="8961" width="22.140625" style="23" customWidth="1"/>
    <col min="8962" max="8962" width="31.140625" style="23" customWidth="1"/>
    <col min="8963" max="8963" width="19.85546875" style="23" customWidth="1"/>
    <col min="8964" max="9215" width="8.85546875" style="23"/>
    <col min="9216" max="9216" width="16.28515625" style="23" customWidth="1"/>
    <col min="9217" max="9217" width="22.140625" style="23" customWidth="1"/>
    <col min="9218" max="9218" width="31.140625" style="23" customWidth="1"/>
    <col min="9219" max="9219" width="19.85546875" style="23" customWidth="1"/>
    <col min="9220" max="9471" width="8.85546875" style="23"/>
    <col min="9472" max="9472" width="16.28515625" style="23" customWidth="1"/>
    <col min="9473" max="9473" width="22.140625" style="23" customWidth="1"/>
    <col min="9474" max="9474" width="31.140625" style="23" customWidth="1"/>
    <col min="9475" max="9475" width="19.85546875" style="23" customWidth="1"/>
    <col min="9476" max="9727" width="8.85546875" style="23"/>
    <col min="9728" max="9728" width="16.28515625" style="23" customWidth="1"/>
    <col min="9729" max="9729" width="22.140625" style="23" customWidth="1"/>
    <col min="9730" max="9730" width="31.140625" style="23" customWidth="1"/>
    <col min="9731" max="9731" width="19.85546875" style="23" customWidth="1"/>
    <col min="9732" max="9983" width="8.85546875" style="23"/>
    <col min="9984" max="9984" width="16.28515625" style="23" customWidth="1"/>
    <col min="9985" max="9985" width="22.140625" style="23" customWidth="1"/>
    <col min="9986" max="9986" width="31.140625" style="23" customWidth="1"/>
    <col min="9987" max="9987" width="19.85546875" style="23" customWidth="1"/>
    <col min="9988" max="10239" width="8.85546875" style="23"/>
    <col min="10240" max="10240" width="16.28515625" style="23" customWidth="1"/>
    <col min="10241" max="10241" width="22.140625" style="23" customWidth="1"/>
    <col min="10242" max="10242" width="31.140625" style="23" customWidth="1"/>
    <col min="10243" max="10243" width="19.85546875" style="23" customWidth="1"/>
    <col min="10244" max="10495" width="8.85546875" style="23"/>
    <col min="10496" max="10496" width="16.28515625" style="23" customWidth="1"/>
    <col min="10497" max="10497" width="22.140625" style="23" customWidth="1"/>
    <col min="10498" max="10498" width="31.140625" style="23" customWidth="1"/>
    <col min="10499" max="10499" width="19.85546875" style="23" customWidth="1"/>
    <col min="10500" max="10751" width="8.85546875" style="23"/>
    <col min="10752" max="10752" width="16.28515625" style="23" customWidth="1"/>
    <col min="10753" max="10753" width="22.140625" style="23" customWidth="1"/>
    <col min="10754" max="10754" width="31.140625" style="23" customWidth="1"/>
    <col min="10755" max="10755" width="19.85546875" style="23" customWidth="1"/>
    <col min="10756" max="11007" width="8.85546875" style="23"/>
    <col min="11008" max="11008" width="16.28515625" style="23" customWidth="1"/>
    <col min="11009" max="11009" width="22.140625" style="23" customWidth="1"/>
    <col min="11010" max="11010" width="31.140625" style="23" customWidth="1"/>
    <col min="11011" max="11011" width="19.85546875" style="23" customWidth="1"/>
    <col min="11012" max="11263" width="8.85546875" style="23"/>
    <col min="11264" max="11264" width="16.28515625" style="23" customWidth="1"/>
    <col min="11265" max="11265" width="22.140625" style="23" customWidth="1"/>
    <col min="11266" max="11266" width="31.140625" style="23" customWidth="1"/>
    <col min="11267" max="11267" width="19.85546875" style="23" customWidth="1"/>
    <col min="11268" max="11519" width="8.85546875" style="23"/>
    <col min="11520" max="11520" width="16.28515625" style="23" customWidth="1"/>
    <col min="11521" max="11521" width="22.140625" style="23" customWidth="1"/>
    <col min="11522" max="11522" width="31.140625" style="23" customWidth="1"/>
    <col min="11523" max="11523" width="19.85546875" style="23" customWidth="1"/>
    <col min="11524" max="11775" width="8.85546875" style="23"/>
    <col min="11776" max="11776" width="16.28515625" style="23" customWidth="1"/>
    <col min="11777" max="11777" width="22.140625" style="23" customWidth="1"/>
    <col min="11778" max="11778" width="31.140625" style="23" customWidth="1"/>
    <col min="11779" max="11779" width="19.85546875" style="23" customWidth="1"/>
    <col min="11780" max="12031" width="8.85546875" style="23"/>
    <col min="12032" max="12032" width="16.28515625" style="23" customWidth="1"/>
    <col min="12033" max="12033" width="22.140625" style="23" customWidth="1"/>
    <col min="12034" max="12034" width="31.140625" style="23" customWidth="1"/>
    <col min="12035" max="12035" width="19.85546875" style="23" customWidth="1"/>
    <col min="12036" max="12287" width="8.85546875" style="23"/>
    <col min="12288" max="12288" width="16.28515625" style="23" customWidth="1"/>
    <col min="12289" max="12289" width="22.140625" style="23" customWidth="1"/>
    <col min="12290" max="12290" width="31.140625" style="23" customWidth="1"/>
    <col min="12291" max="12291" width="19.85546875" style="23" customWidth="1"/>
    <col min="12292" max="12543" width="8.85546875" style="23"/>
    <col min="12544" max="12544" width="16.28515625" style="23" customWidth="1"/>
    <col min="12545" max="12545" width="22.140625" style="23" customWidth="1"/>
    <col min="12546" max="12546" width="31.140625" style="23" customWidth="1"/>
    <col min="12547" max="12547" width="19.85546875" style="23" customWidth="1"/>
    <col min="12548" max="12799" width="8.85546875" style="23"/>
    <col min="12800" max="12800" width="16.28515625" style="23" customWidth="1"/>
    <col min="12801" max="12801" width="22.140625" style="23" customWidth="1"/>
    <col min="12802" max="12802" width="31.140625" style="23" customWidth="1"/>
    <col min="12803" max="12803" width="19.85546875" style="23" customWidth="1"/>
    <col min="12804" max="13055" width="8.85546875" style="23"/>
    <col min="13056" max="13056" width="16.28515625" style="23" customWidth="1"/>
    <col min="13057" max="13057" width="22.140625" style="23" customWidth="1"/>
    <col min="13058" max="13058" width="31.140625" style="23" customWidth="1"/>
    <col min="13059" max="13059" width="19.85546875" style="23" customWidth="1"/>
    <col min="13060" max="13311" width="8.85546875" style="23"/>
    <col min="13312" max="13312" width="16.28515625" style="23" customWidth="1"/>
    <col min="13313" max="13313" width="22.140625" style="23" customWidth="1"/>
    <col min="13314" max="13314" width="31.140625" style="23" customWidth="1"/>
    <col min="13315" max="13315" width="19.85546875" style="23" customWidth="1"/>
    <col min="13316" max="13567" width="8.85546875" style="23"/>
    <col min="13568" max="13568" width="16.28515625" style="23" customWidth="1"/>
    <col min="13569" max="13569" width="22.140625" style="23" customWidth="1"/>
    <col min="13570" max="13570" width="31.140625" style="23" customWidth="1"/>
    <col min="13571" max="13571" width="19.85546875" style="23" customWidth="1"/>
    <col min="13572" max="13823" width="8.85546875" style="23"/>
    <col min="13824" max="13824" width="16.28515625" style="23" customWidth="1"/>
    <col min="13825" max="13825" width="22.140625" style="23" customWidth="1"/>
    <col min="13826" max="13826" width="31.140625" style="23" customWidth="1"/>
    <col min="13827" max="13827" width="19.85546875" style="23" customWidth="1"/>
    <col min="13828" max="14079" width="8.85546875" style="23"/>
    <col min="14080" max="14080" width="16.28515625" style="23" customWidth="1"/>
    <col min="14081" max="14081" width="22.140625" style="23" customWidth="1"/>
    <col min="14082" max="14082" width="31.140625" style="23" customWidth="1"/>
    <col min="14083" max="14083" width="19.85546875" style="23" customWidth="1"/>
    <col min="14084" max="14335" width="8.85546875" style="23"/>
    <col min="14336" max="14336" width="16.28515625" style="23" customWidth="1"/>
    <col min="14337" max="14337" width="22.140625" style="23" customWidth="1"/>
    <col min="14338" max="14338" width="31.140625" style="23" customWidth="1"/>
    <col min="14339" max="14339" width="19.85546875" style="23" customWidth="1"/>
    <col min="14340" max="14591" width="8.85546875" style="23"/>
    <col min="14592" max="14592" width="16.28515625" style="23" customWidth="1"/>
    <col min="14593" max="14593" width="22.140625" style="23" customWidth="1"/>
    <col min="14594" max="14594" width="31.140625" style="23" customWidth="1"/>
    <col min="14595" max="14595" width="19.85546875" style="23" customWidth="1"/>
    <col min="14596" max="14847" width="8.85546875" style="23"/>
    <col min="14848" max="14848" width="16.28515625" style="23" customWidth="1"/>
    <col min="14849" max="14849" width="22.140625" style="23" customWidth="1"/>
    <col min="14850" max="14850" width="31.140625" style="23" customWidth="1"/>
    <col min="14851" max="14851" width="19.85546875" style="23" customWidth="1"/>
    <col min="14852" max="15103" width="8.85546875" style="23"/>
    <col min="15104" max="15104" width="16.28515625" style="23" customWidth="1"/>
    <col min="15105" max="15105" width="22.140625" style="23" customWidth="1"/>
    <col min="15106" max="15106" width="31.140625" style="23" customWidth="1"/>
    <col min="15107" max="15107" width="19.85546875" style="23" customWidth="1"/>
    <col min="15108" max="15359" width="8.85546875" style="23"/>
    <col min="15360" max="15360" width="16.28515625" style="23" customWidth="1"/>
    <col min="15361" max="15361" width="22.140625" style="23" customWidth="1"/>
    <col min="15362" max="15362" width="31.140625" style="23" customWidth="1"/>
    <col min="15363" max="15363" width="19.85546875" style="23" customWidth="1"/>
    <col min="15364" max="15615" width="8.85546875" style="23"/>
    <col min="15616" max="15616" width="16.28515625" style="23" customWidth="1"/>
    <col min="15617" max="15617" width="22.140625" style="23" customWidth="1"/>
    <col min="15618" max="15618" width="31.140625" style="23" customWidth="1"/>
    <col min="15619" max="15619" width="19.85546875" style="23" customWidth="1"/>
    <col min="15620" max="15871" width="8.85546875" style="23"/>
    <col min="15872" max="15872" width="16.28515625" style="23" customWidth="1"/>
    <col min="15873" max="15873" width="22.140625" style="23" customWidth="1"/>
    <col min="15874" max="15874" width="31.140625" style="23" customWidth="1"/>
    <col min="15875" max="15875" width="19.85546875" style="23" customWidth="1"/>
    <col min="15876" max="16127" width="8.85546875" style="23"/>
    <col min="16128" max="16128" width="16.28515625" style="23" customWidth="1"/>
    <col min="16129" max="16129" width="22.140625" style="23" customWidth="1"/>
    <col min="16130" max="16130" width="31.140625" style="23" customWidth="1"/>
    <col min="16131" max="16131" width="19.85546875" style="23" customWidth="1"/>
    <col min="16132" max="16384" width="8.85546875" style="23"/>
  </cols>
  <sheetData>
    <row r="1" spans="1:6" s="62" customFormat="1" x14ac:dyDescent="0.25">
      <c r="A1" s="104"/>
      <c r="F1" s="68" t="s">
        <v>119</v>
      </c>
    </row>
    <row r="3" spans="1:6" s="62" customFormat="1" ht="82.15" customHeight="1" x14ac:dyDescent="0.25">
      <c r="A3" s="327" t="s">
        <v>124</v>
      </c>
      <c r="B3" s="327"/>
      <c r="C3" s="327"/>
      <c r="D3" s="327"/>
      <c r="E3" s="327"/>
      <c r="F3" s="327"/>
    </row>
    <row r="5" spans="1:6" s="72" customFormat="1" ht="27.6" customHeight="1" x14ac:dyDescent="0.25">
      <c r="A5" s="102" t="s">
        <v>55</v>
      </c>
      <c r="B5" s="103" t="s">
        <v>56</v>
      </c>
      <c r="C5" s="71" t="s">
        <v>68</v>
      </c>
      <c r="D5" s="71" t="s">
        <v>125</v>
      </c>
      <c r="E5" s="71" t="s">
        <v>58</v>
      </c>
      <c r="F5" s="65" t="s">
        <v>175</v>
      </c>
    </row>
    <row r="6" spans="1:6" s="62" customFormat="1" ht="14.45" customHeight="1" x14ac:dyDescent="0.25">
      <c r="A6" s="341">
        <v>460181240</v>
      </c>
      <c r="B6" s="332" t="s">
        <v>54</v>
      </c>
      <c r="C6" s="332" t="s">
        <v>176</v>
      </c>
      <c r="D6" s="332" t="s">
        <v>180</v>
      </c>
      <c r="E6" s="108" t="s">
        <v>83</v>
      </c>
      <c r="F6" s="105">
        <v>-5679699</v>
      </c>
    </row>
    <row r="7" spans="1:6" s="62" customFormat="1" ht="16.149999999999999" customHeight="1" x14ac:dyDescent="0.25">
      <c r="A7" s="342"/>
      <c r="B7" s="333"/>
      <c r="C7" s="333"/>
      <c r="D7" s="333"/>
      <c r="E7" s="109" t="s">
        <v>127</v>
      </c>
      <c r="F7" s="66">
        <v>1051933.1000000001</v>
      </c>
    </row>
    <row r="8" spans="1:6" s="62" customFormat="1" ht="16.149999999999999" customHeight="1" x14ac:dyDescent="0.25">
      <c r="A8" s="342"/>
      <c r="B8" s="333"/>
      <c r="C8" s="333"/>
      <c r="D8" s="333"/>
      <c r="E8" s="109" t="s">
        <v>128</v>
      </c>
      <c r="F8" s="66">
        <v>753754.9</v>
      </c>
    </row>
    <row r="9" spans="1:6" s="62" customFormat="1" ht="16.149999999999999" customHeight="1" x14ac:dyDescent="0.25">
      <c r="A9" s="342"/>
      <c r="B9" s="333"/>
      <c r="C9" s="333"/>
      <c r="D9" s="333"/>
      <c r="E9" s="109" t="s">
        <v>129</v>
      </c>
      <c r="F9" s="66">
        <v>1272693.3</v>
      </c>
    </row>
    <row r="10" spans="1:6" s="62" customFormat="1" ht="17.45" customHeight="1" x14ac:dyDescent="0.25">
      <c r="A10" s="342"/>
      <c r="B10" s="333"/>
      <c r="C10" s="333"/>
      <c r="D10" s="333"/>
      <c r="E10" s="109" t="s">
        <v>130</v>
      </c>
      <c r="F10" s="66">
        <v>591385</v>
      </c>
    </row>
    <row r="11" spans="1:6" s="62" customFormat="1" ht="20.45" customHeight="1" x14ac:dyDescent="0.25">
      <c r="A11" s="342"/>
      <c r="B11" s="333"/>
      <c r="C11" s="333"/>
      <c r="D11" s="333"/>
      <c r="E11" s="109" t="s">
        <v>97</v>
      </c>
      <c r="F11" s="66">
        <v>131106.07999999999</v>
      </c>
    </row>
    <row r="12" spans="1:6" s="62" customFormat="1" ht="18.600000000000001" customHeight="1" x14ac:dyDescent="0.25">
      <c r="A12" s="342"/>
      <c r="B12" s="333"/>
      <c r="C12" s="333"/>
      <c r="D12" s="333"/>
      <c r="E12" s="109" t="s">
        <v>95</v>
      </c>
      <c r="F12" s="66">
        <v>377523.9</v>
      </c>
    </row>
    <row r="13" spans="1:6" s="62" customFormat="1" ht="18.600000000000001" customHeight="1" x14ac:dyDescent="0.25">
      <c r="A13" s="342"/>
      <c r="B13" s="333"/>
      <c r="C13" s="334"/>
      <c r="D13" s="334"/>
      <c r="E13" s="109" t="s">
        <v>98</v>
      </c>
      <c r="F13" s="66">
        <v>1079254.8</v>
      </c>
    </row>
    <row r="14" spans="1:6" s="62" customFormat="1" ht="18.600000000000001" customHeight="1" x14ac:dyDescent="0.25">
      <c r="A14" s="342"/>
      <c r="B14" s="333"/>
      <c r="C14" s="332" t="s">
        <v>77</v>
      </c>
      <c r="D14" s="347" t="s">
        <v>78</v>
      </c>
      <c r="E14" s="73" t="s">
        <v>83</v>
      </c>
      <c r="F14" s="74">
        <v>-1175784</v>
      </c>
    </row>
    <row r="15" spans="1:6" s="62" customFormat="1" ht="22.9" customHeight="1" x14ac:dyDescent="0.25">
      <c r="A15" s="342"/>
      <c r="B15" s="333"/>
      <c r="C15" s="333"/>
      <c r="D15" s="348"/>
      <c r="E15" s="75" t="s">
        <v>133</v>
      </c>
      <c r="F15" s="66">
        <v>55685</v>
      </c>
    </row>
    <row r="16" spans="1:6" s="62" customFormat="1" ht="22.9" customHeight="1" x14ac:dyDescent="0.25">
      <c r="A16" s="342"/>
      <c r="B16" s="333"/>
      <c r="C16" s="333"/>
      <c r="D16" s="348"/>
      <c r="E16" s="75" t="s">
        <v>59</v>
      </c>
      <c r="F16" s="66">
        <v>120819.5</v>
      </c>
    </row>
    <row r="17" spans="1:6" s="62" customFormat="1" ht="22.9" customHeight="1" x14ac:dyDescent="0.25">
      <c r="A17" s="342"/>
      <c r="B17" s="333"/>
      <c r="C17" s="333"/>
      <c r="D17" s="348"/>
      <c r="E17" s="75" t="s">
        <v>60</v>
      </c>
      <c r="F17" s="66">
        <v>120819.5</v>
      </c>
    </row>
    <row r="18" spans="1:6" s="62" customFormat="1" ht="22.9" customHeight="1" x14ac:dyDescent="0.25">
      <c r="A18" s="342"/>
      <c r="B18" s="333"/>
      <c r="C18" s="333"/>
      <c r="D18" s="348"/>
      <c r="E18" s="75" t="s">
        <v>61</v>
      </c>
      <c r="F18" s="66">
        <v>85353</v>
      </c>
    </row>
    <row r="19" spans="1:6" s="62" customFormat="1" ht="22.9" customHeight="1" x14ac:dyDescent="0.25">
      <c r="A19" s="342"/>
      <c r="B19" s="333"/>
      <c r="C19" s="333"/>
      <c r="D19" s="348"/>
      <c r="E19" s="75" t="s">
        <v>120</v>
      </c>
      <c r="F19" s="66">
        <v>99539.6</v>
      </c>
    </row>
    <row r="20" spans="1:6" s="62" customFormat="1" ht="22.9" customHeight="1" x14ac:dyDescent="0.25">
      <c r="A20" s="343"/>
      <c r="B20" s="334"/>
      <c r="C20" s="333"/>
      <c r="D20" s="348"/>
      <c r="E20" s="75" t="s">
        <v>64</v>
      </c>
      <c r="F20" s="66">
        <v>106632.9</v>
      </c>
    </row>
    <row r="21" spans="1:6" x14ac:dyDescent="0.25">
      <c r="A21" s="45"/>
      <c r="B21" s="46"/>
      <c r="C21" s="47"/>
      <c r="D21" s="48"/>
      <c r="E21" s="106" t="s">
        <v>126</v>
      </c>
      <c r="F21" s="107">
        <f>SUM(F6:F20)</f>
        <v>-1008982.42</v>
      </c>
    </row>
    <row r="22" spans="1:6" ht="54" customHeight="1" x14ac:dyDescent="0.25">
      <c r="A22" s="341">
        <v>4601181250</v>
      </c>
      <c r="B22" s="332" t="s">
        <v>53</v>
      </c>
      <c r="C22" s="332" t="s">
        <v>178</v>
      </c>
      <c r="D22" s="344" t="s">
        <v>181</v>
      </c>
      <c r="E22" s="113" t="s">
        <v>128</v>
      </c>
      <c r="F22" s="114">
        <v>86700</v>
      </c>
    </row>
    <row r="23" spans="1:6" s="62" customFormat="1" ht="14.45" customHeight="1" x14ac:dyDescent="0.25">
      <c r="A23" s="342"/>
      <c r="B23" s="333"/>
      <c r="C23" s="333"/>
      <c r="D23" s="345"/>
      <c r="E23" s="335" t="s">
        <v>179</v>
      </c>
      <c r="F23" s="338">
        <v>25000</v>
      </c>
    </row>
    <row r="24" spans="1:6" s="62" customFormat="1" ht="16.149999999999999" customHeight="1" x14ac:dyDescent="0.25">
      <c r="A24" s="342"/>
      <c r="B24" s="333"/>
      <c r="C24" s="333"/>
      <c r="D24" s="345"/>
      <c r="E24" s="336"/>
      <c r="F24" s="339"/>
    </row>
    <row r="25" spans="1:6" s="62" customFormat="1" ht="15.6" customHeight="1" x14ac:dyDescent="0.25">
      <c r="A25" s="342"/>
      <c r="B25" s="333"/>
      <c r="C25" s="333"/>
      <c r="D25" s="345"/>
      <c r="E25" s="336"/>
      <c r="F25" s="339"/>
    </row>
    <row r="26" spans="1:6" s="62" customFormat="1" ht="3" hidden="1" customHeight="1" x14ac:dyDescent="0.25">
      <c r="A26" s="342"/>
      <c r="B26" s="333"/>
      <c r="C26" s="333"/>
      <c r="D26" s="345"/>
      <c r="E26" s="336"/>
      <c r="F26" s="339"/>
    </row>
    <row r="27" spans="1:6" s="62" customFormat="1" ht="16.149999999999999" hidden="1" customHeight="1" x14ac:dyDescent="0.25">
      <c r="A27" s="342"/>
      <c r="B27" s="333"/>
      <c r="C27" s="333"/>
      <c r="D27" s="345"/>
      <c r="E27" s="336"/>
      <c r="F27" s="339"/>
    </row>
    <row r="28" spans="1:6" s="62" customFormat="1" ht="19.149999999999999" hidden="1" customHeight="1" x14ac:dyDescent="0.25">
      <c r="A28" s="342"/>
      <c r="B28" s="333"/>
      <c r="C28" s="333"/>
      <c r="D28" s="345"/>
      <c r="E28" s="336"/>
      <c r="F28" s="339"/>
    </row>
    <row r="29" spans="1:6" s="62" customFormat="1" ht="20.45" hidden="1" customHeight="1" x14ac:dyDescent="0.25">
      <c r="A29" s="342"/>
      <c r="B29" s="333"/>
      <c r="C29" s="333"/>
      <c r="D29" s="345"/>
      <c r="E29" s="336"/>
      <c r="F29" s="339"/>
    </row>
    <row r="30" spans="1:6" s="62" customFormat="1" ht="27.6" hidden="1" customHeight="1" x14ac:dyDescent="0.25">
      <c r="A30" s="342"/>
      <c r="B30" s="333"/>
      <c r="C30" s="333"/>
      <c r="D30" s="345"/>
      <c r="E30" s="336"/>
      <c r="F30" s="339"/>
    </row>
    <row r="31" spans="1:6" s="62" customFormat="1" ht="19.149999999999999" customHeight="1" x14ac:dyDescent="0.25">
      <c r="A31" s="342"/>
      <c r="B31" s="333"/>
      <c r="C31" s="334"/>
      <c r="D31" s="346"/>
      <c r="E31" s="337"/>
      <c r="F31" s="340"/>
    </row>
    <row r="32" spans="1:6" s="62" customFormat="1" ht="14.45" customHeight="1" x14ac:dyDescent="0.25">
      <c r="A32" s="342"/>
      <c r="B32" s="333"/>
      <c r="C32" s="332" t="s">
        <v>131</v>
      </c>
      <c r="D32" s="332" t="s">
        <v>132</v>
      </c>
      <c r="E32" s="335" t="s">
        <v>177</v>
      </c>
      <c r="F32" s="349">
        <v>897282.42</v>
      </c>
    </row>
    <row r="33" spans="1:8" s="62" customFormat="1" ht="16.149999999999999" customHeight="1" x14ac:dyDescent="0.25">
      <c r="A33" s="342"/>
      <c r="B33" s="333"/>
      <c r="C33" s="333"/>
      <c r="D33" s="333"/>
      <c r="E33" s="336"/>
      <c r="F33" s="349"/>
    </row>
    <row r="34" spans="1:8" s="62" customFormat="1" ht="16.149999999999999" customHeight="1" x14ac:dyDescent="0.25">
      <c r="A34" s="342"/>
      <c r="B34" s="333"/>
      <c r="C34" s="333"/>
      <c r="D34" s="333"/>
      <c r="E34" s="336"/>
      <c r="F34" s="349"/>
    </row>
    <row r="35" spans="1:8" s="62" customFormat="1" ht="16.149999999999999" customHeight="1" x14ac:dyDescent="0.25">
      <c r="A35" s="342"/>
      <c r="B35" s="333"/>
      <c r="C35" s="333"/>
      <c r="D35" s="333"/>
      <c r="E35" s="336"/>
      <c r="F35" s="349"/>
    </row>
    <row r="36" spans="1:8" s="62" customFormat="1" ht="17.45" customHeight="1" x14ac:dyDescent="0.25">
      <c r="A36" s="342"/>
      <c r="B36" s="333"/>
      <c r="C36" s="333"/>
      <c r="D36" s="333"/>
      <c r="E36" s="336"/>
      <c r="F36" s="349"/>
    </row>
    <row r="37" spans="1:8" s="62" customFormat="1" ht="10.15" customHeight="1" x14ac:dyDescent="0.25">
      <c r="A37" s="342"/>
      <c r="B37" s="333"/>
      <c r="C37" s="333"/>
      <c r="D37" s="333"/>
      <c r="E37" s="336"/>
      <c r="F37" s="350"/>
    </row>
    <row r="38" spans="1:8" s="62" customFormat="1" ht="27.6" hidden="1" customHeight="1" x14ac:dyDescent="0.25">
      <c r="A38" s="342"/>
      <c r="B38" s="333"/>
      <c r="C38" s="333"/>
      <c r="D38" s="333"/>
      <c r="E38" s="336"/>
      <c r="F38" s="66"/>
    </row>
    <row r="39" spans="1:8" s="62" customFormat="1" ht="18.600000000000001" hidden="1" customHeight="1" x14ac:dyDescent="0.25">
      <c r="A39" s="343"/>
      <c r="B39" s="334"/>
      <c r="C39" s="334"/>
      <c r="D39" s="334"/>
      <c r="E39" s="337"/>
      <c r="F39" s="66"/>
    </row>
    <row r="40" spans="1:8" s="62" customFormat="1" x14ac:dyDescent="0.25">
      <c r="A40" s="110"/>
      <c r="B40" s="111"/>
      <c r="C40" s="111"/>
      <c r="D40" s="111"/>
      <c r="E40" s="106" t="s">
        <v>126</v>
      </c>
      <c r="F40" s="107">
        <f>F22+F23+F32</f>
        <v>1008982.42</v>
      </c>
      <c r="H40" s="67"/>
    </row>
    <row r="41" spans="1:8" x14ac:dyDescent="0.25">
      <c r="A41" s="112" t="s">
        <v>67</v>
      </c>
      <c r="B41" s="63"/>
      <c r="C41" s="63"/>
      <c r="D41" s="63"/>
      <c r="E41" s="64"/>
      <c r="F41" s="77">
        <f>F21+F40</f>
        <v>0</v>
      </c>
    </row>
  </sheetData>
  <mergeCells count="17">
    <mergeCell ref="B22:B39"/>
    <mergeCell ref="C22:C31"/>
    <mergeCell ref="D32:D39"/>
    <mergeCell ref="A3:F3"/>
    <mergeCell ref="C32:C39"/>
    <mergeCell ref="E23:E31"/>
    <mergeCell ref="F23:F31"/>
    <mergeCell ref="A6:A20"/>
    <mergeCell ref="B6:B20"/>
    <mergeCell ref="D22:D31"/>
    <mergeCell ref="C14:C20"/>
    <mergeCell ref="D14:D20"/>
    <mergeCell ref="C6:C13"/>
    <mergeCell ref="D6:D13"/>
    <mergeCell ref="F32:F37"/>
    <mergeCell ref="E32:E39"/>
    <mergeCell ref="A22:A39"/>
  </mergeCells>
  <pageMargins left="0" right="0" top="0.74803149606299213" bottom="0.7480314960629921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workbookViewId="0">
      <selection activeCell="C21" sqref="C21"/>
    </sheetView>
  </sheetViews>
  <sheetFormatPr defaultRowHeight="15" outlineLevelRow="1" x14ac:dyDescent="0.25"/>
  <cols>
    <col min="1" max="1" width="10.28515625" customWidth="1"/>
    <col min="2" max="2" width="30.5703125" customWidth="1"/>
    <col min="3" max="4" width="16.7109375" customWidth="1"/>
    <col min="257" max="257" width="10.28515625" customWidth="1"/>
    <col min="258" max="258" width="30.5703125" customWidth="1"/>
    <col min="259" max="260" width="16.7109375" customWidth="1"/>
    <col min="513" max="513" width="10.28515625" customWidth="1"/>
    <col min="514" max="514" width="30.5703125" customWidth="1"/>
    <col min="515" max="516" width="16.7109375" customWidth="1"/>
    <col min="769" max="769" width="10.28515625" customWidth="1"/>
    <col min="770" max="770" width="30.5703125" customWidth="1"/>
    <col min="771" max="772" width="16.7109375" customWidth="1"/>
    <col min="1025" max="1025" width="10.28515625" customWidth="1"/>
    <col min="1026" max="1026" width="30.5703125" customWidth="1"/>
    <col min="1027" max="1028" width="16.7109375" customWidth="1"/>
    <col min="1281" max="1281" width="10.28515625" customWidth="1"/>
    <col min="1282" max="1282" width="30.5703125" customWidth="1"/>
    <col min="1283" max="1284" width="16.7109375" customWidth="1"/>
    <col min="1537" max="1537" width="10.28515625" customWidth="1"/>
    <col min="1538" max="1538" width="30.5703125" customWidth="1"/>
    <col min="1539" max="1540" width="16.7109375" customWidth="1"/>
    <col min="1793" max="1793" width="10.28515625" customWidth="1"/>
    <col min="1794" max="1794" width="30.5703125" customWidth="1"/>
    <col min="1795" max="1796" width="16.7109375" customWidth="1"/>
    <col min="2049" max="2049" width="10.28515625" customWidth="1"/>
    <col min="2050" max="2050" width="30.5703125" customWidth="1"/>
    <col min="2051" max="2052" width="16.7109375" customWidth="1"/>
    <col min="2305" max="2305" width="10.28515625" customWidth="1"/>
    <col min="2306" max="2306" width="30.5703125" customWidth="1"/>
    <col min="2307" max="2308" width="16.7109375" customWidth="1"/>
    <col min="2561" max="2561" width="10.28515625" customWidth="1"/>
    <col min="2562" max="2562" width="30.5703125" customWidth="1"/>
    <col min="2563" max="2564" width="16.7109375" customWidth="1"/>
    <col min="2817" max="2817" width="10.28515625" customWidth="1"/>
    <col min="2818" max="2818" width="30.5703125" customWidth="1"/>
    <col min="2819" max="2820" width="16.7109375" customWidth="1"/>
    <col min="3073" max="3073" width="10.28515625" customWidth="1"/>
    <col min="3074" max="3074" width="30.5703125" customWidth="1"/>
    <col min="3075" max="3076" width="16.7109375" customWidth="1"/>
    <col min="3329" max="3329" width="10.28515625" customWidth="1"/>
    <col min="3330" max="3330" width="30.5703125" customWidth="1"/>
    <col min="3331" max="3332" width="16.7109375" customWidth="1"/>
    <col min="3585" max="3585" width="10.28515625" customWidth="1"/>
    <col min="3586" max="3586" width="30.5703125" customWidth="1"/>
    <col min="3587" max="3588" width="16.7109375" customWidth="1"/>
    <col min="3841" max="3841" width="10.28515625" customWidth="1"/>
    <col min="3842" max="3842" width="30.5703125" customWidth="1"/>
    <col min="3843" max="3844" width="16.7109375" customWidth="1"/>
    <col min="4097" max="4097" width="10.28515625" customWidth="1"/>
    <col min="4098" max="4098" width="30.5703125" customWidth="1"/>
    <col min="4099" max="4100" width="16.7109375" customWidth="1"/>
    <col min="4353" max="4353" width="10.28515625" customWidth="1"/>
    <col min="4354" max="4354" width="30.5703125" customWidth="1"/>
    <col min="4355" max="4356" width="16.7109375" customWidth="1"/>
    <col min="4609" max="4609" width="10.28515625" customWidth="1"/>
    <col min="4610" max="4610" width="30.5703125" customWidth="1"/>
    <col min="4611" max="4612" width="16.7109375" customWidth="1"/>
    <col min="4865" max="4865" width="10.28515625" customWidth="1"/>
    <col min="4866" max="4866" width="30.5703125" customWidth="1"/>
    <col min="4867" max="4868" width="16.7109375" customWidth="1"/>
    <col min="5121" max="5121" width="10.28515625" customWidth="1"/>
    <col min="5122" max="5122" width="30.5703125" customWidth="1"/>
    <col min="5123" max="5124" width="16.7109375" customWidth="1"/>
    <col min="5377" max="5377" width="10.28515625" customWidth="1"/>
    <col min="5378" max="5378" width="30.5703125" customWidth="1"/>
    <col min="5379" max="5380" width="16.7109375" customWidth="1"/>
    <col min="5633" max="5633" width="10.28515625" customWidth="1"/>
    <col min="5634" max="5634" width="30.5703125" customWidth="1"/>
    <col min="5635" max="5636" width="16.7109375" customWidth="1"/>
    <col min="5889" max="5889" width="10.28515625" customWidth="1"/>
    <col min="5890" max="5890" width="30.5703125" customWidth="1"/>
    <col min="5891" max="5892" width="16.7109375" customWidth="1"/>
    <col min="6145" max="6145" width="10.28515625" customWidth="1"/>
    <col min="6146" max="6146" width="30.5703125" customWidth="1"/>
    <col min="6147" max="6148" width="16.7109375" customWidth="1"/>
    <col min="6401" max="6401" width="10.28515625" customWidth="1"/>
    <col min="6402" max="6402" width="30.5703125" customWidth="1"/>
    <col min="6403" max="6404" width="16.7109375" customWidth="1"/>
    <col min="6657" max="6657" width="10.28515625" customWidth="1"/>
    <col min="6658" max="6658" width="30.5703125" customWidth="1"/>
    <col min="6659" max="6660" width="16.7109375" customWidth="1"/>
    <col min="6913" max="6913" width="10.28515625" customWidth="1"/>
    <col min="6914" max="6914" width="30.5703125" customWidth="1"/>
    <col min="6915" max="6916" width="16.7109375" customWidth="1"/>
    <col min="7169" max="7169" width="10.28515625" customWidth="1"/>
    <col min="7170" max="7170" width="30.5703125" customWidth="1"/>
    <col min="7171" max="7172" width="16.7109375" customWidth="1"/>
    <col min="7425" max="7425" width="10.28515625" customWidth="1"/>
    <col min="7426" max="7426" width="30.5703125" customWidth="1"/>
    <col min="7427" max="7428" width="16.7109375" customWidth="1"/>
    <col min="7681" max="7681" width="10.28515625" customWidth="1"/>
    <col min="7682" max="7682" width="30.5703125" customWidth="1"/>
    <col min="7683" max="7684" width="16.7109375" customWidth="1"/>
    <col min="7937" max="7937" width="10.28515625" customWidth="1"/>
    <col min="7938" max="7938" width="30.5703125" customWidth="1"/>
    <col min="7939" max="7940" width="16.7109375" customWidth="1"/>
    <col min="8193" max="8193" width="10.28515625" customWidth="1"/>
    <col min="8194" max="8194" width="30.5703125" customWidth="1"/>
    <col min="8195" max="8196" width="16.7109375" customWidth="1"/>
    <col min="8449" max="8449" width="10.28515625" customWidth="1"/>
    <col min="8450" max="8450" width="30.5703125" customWidth="1"/>
    <col min="8451" max="8452" width="16.7109375" customWidth="1"/>
    <col min="8705" max="8705" width="10.28515625" customWidth="1"/>
    <col min="8706" max="8706" width="30.5703125" customWidth="1"/>
    <col min="8707" max="8708" width="16.7109375" customWidth="1"/>
    <col min="8961" max="8961" width="10.28515625" customWidth="1"/>
    <col min="8962" max="8962" width="30.5703125" customWidth="1"/>
    <col min="8963" max="8964" width="16.7109375" customWidth="1"/>
    <col min="9217" max="9217" width="10.28515625" customWidth="1"/>
    <col min="9218" max="9218" width="30.5703125" customWidth="1"/>
    <col min="9219" max="9220" width="16.7109375" customWidth="1"/>
    <col min="9473" max="9473" width="10.28515625" customWidth="1"/>
    <col min="9474" max="9474" width="30.5703125" customWidth="1"/>
    <col min="9475" max="9476" width="16.7109375" customWidth="1"/>
    <col min="9729" max="9729" width="10.28515625" customWidth="1"/>
    <col min="9730" max="9730" width="30.5703125" customWidth="1"/>
    <col min="9731" max="9732" width="16.7109375" customWidth="1"/>
    <col min="9985" max="9985" width="10.28515625" customWidth="1"/>
    <col min="9986" max="9986" width="30.5703125" customWidth="1"/>
    <col min="9987" max="9988" width="16.7109375" customWidth="1"/>
    <col min="10241" max="10241" width="10.28515625" customWidth="1"/>
    <col min="10242" max="10242" width="30.5703125" customWidth="1"/>
    <col min="10243" max="10244" width="16.7109375" customWidth="1"/>
    <col min="10497" max="10497" width="10.28515625" customWidth="1"/>
    <col min="10498" max="10498" width="30.5703125" customWidth="1"/>
    <col min="10499" max="10500" width="16.7109375" customWidth="1"/>
    <col min="10753" max="10753" width="10.28515625" customWidth="1"/>
    <col min="10754" max="10754" width="30.5703125" customWidth="1"/>
    <col min="10755" max="10756" width="16.7109375" customWidth="1"/>
    <col min="11009" max="11009" width="10.28515625" customWidth="1"/>
    <col min="11010" max="11010" width="30.5703125" customWidth="1"/>
    <col min="11011" max="11012" width="16.7109375" customWidth="1"/>
    <col min="11265" max="11265" width="10.28515625" customWidth="1"/>
    <col min="11266" max="11266" width="30.5703125" customWidth="1"/>
    <col min="11267" max="11268" width="16.7109375" customWidth="1"/>
    <col min="11521" max="11521" width="10.28515625" customWidth="1"/>
    <col min="11522" max="11522" width="30.5703125" customWidth="1"/>
    <col min="11523" max="11524" width="16.7109375" customWidth="1"/>
    <col min="11777" max="11777" width="10.28515625" customWidth="1"/>
    <col min="11778" max="11778" width="30.5703125" customWidth="1"/>
    <col min="11779" max="11780" width="16.7109375" customWidth="1"/>
    <col min="12033" max="12033" width="10.28515625" customWidth="1"/>
    <col min="12034" max="12034" width="30.5703125" customWidth="1"/>
    <col min="12035" max="12036" width="16.7109375" customWidth="1"/>
    <col min="12289" max="12289" width="10.28515625" customWidth="1"/>
    <col min="12290" max="12290" width="30.5703125" customWidth="1"/>
    <col min="12291" max="12292" width="16.7109375" customWidth="1"/>
    <col min="12545" max="12545" width="10.28515625" customWidth="1"/>
    <col min="12546" max="12546" width="30.5703125" customWidth="1"/>
    <col min="12547" max="12548" width="16.7109375" customWidth="1"/>
    <col min="12801" max="12801" width="10.28515625" customWidth="1"/>
    <col min="12802" max="12802" width="30.5703125" customWidth="1"/>
    <col min="12803" max="12804" width="16.7109375" customWidth="1"/>
    <col min="13057" max="13057" width="10.28515625" customWidth="1"/>
    <col min="13058" max="13058" width="30.5703125" customWidth="1"/>
    <col min="13059" max="13060" width="16.7109375" customWidth="1"/>
    <col min="13313" max="13313" width="10.28515625" customWidth="1"/>
    <col min="13314" max="13314" width="30.5703125" customWidth="1"/>
    <col min="13315" max="13316" width="16.7109375" customWidth="1"/>
    <col min="13569" max="13569" width="10.28515625" customWidth="1"/>
    <col min="13570" max="13570" width="30.5703125" customWidth="1"/>
    <col min="13571" max="13572" width="16.7109375" customWidth="1"/>
    <col min="13825" max="13825" width="10.28515625" customWidth="1"/>
    <col min="13826" max="13826" width="30.5703125" customWidth="1"/>
    <col min="13827" max="13828" width="16.7109375" customWidth="1"/>
    <col min="14081" max="14081" width="10.28515625" customWidth="1"/>
    <col min="14082" max="14082" width="30.5703125" customWidth="1"/>
    <col min="14083" max="14084" width="16.7109375" customWidth="1"/>
    <col min="14337" max="14337" width="10.28515625" customWidth="1"/>
    <col min="14338" max="14338" width="30.5703125" customWidth="1"/>
    <col min="14339" max="14340" width="16.7109375" customWidth="1"/>
    <col min="14593" max="14593" width="10.28515625" customWidth="1"/>
    <col min="14594" max="14594" width="30.5703125" customWidth="1"/>
    <col min="14595" max="14596" width="16.7109375" customWidth="1"/>
    <col min="14849" max="14849" width="10.28515625" customWidth="1"/>
    <col min="14850" max="14850" width="30.5703125" customWidth="1"/>
    <col min="14851" max="14852" width="16.7109375" customWidth="1"/>
    <col min="15105" max="15105" width="10.28515625" customWidth="1"/>
    <col min="15106" max="15106" width="30.5703125" customWidth="1"/>
    <col min="15107" max="15108" width="16.7109375" customWidth="1"/>
    <col min="15361" max="15361" width="10.28515625" customWidth="1"/>
    <col min="15362" max="15362" width="30.5703125" customWidth="1"/>
    <col min="15363" max="15364" width="16.7109375" customWidth="1"/>
    <col min="15617" max="15617" width="10.28515625" customWidth="1"/>
    <col min="15618" max="15618" width="30.5703125" customWidth="1"/>
    <col min="15619" max="15620" width="16.7109375" customWidth="1"/>
    <col min="15873" max="15873" width="10.28515625" customWidth="1"/>
    <col min="15874" max="15874" width="30.5703125" customWidth="1"/>
    <col min="15875" max="15876" width="16.7109375" customWidth="1"/>
    <col min="16129" max="16129" width="10.28515625" customWidth="1"/>
    <col min="16130" max="16130" width="30.5703125" customWidth="1"/>
    <col min="16131" max="16132" width="16.7109375" customWidth="1"/>
  </cols>
  <sheetData>
    <row r="1" spans="1:4" ht="24.6" customHeight="1" x14ac:dyDescent="0.25">
      <c r="C1" s="351" t="s">
        <v>96</v>
      </c>
      <c r="D1" s="351"/>
    </row>
    <row r="2" spans="1:4" ht="61.9" customHeight="1" x14ac:dyDescent="0.25">
      <c r="A2" s="352" t="s">
        <v>397</v>
      </c>
      <c r="B2" s="352"/>
      <c r="C2" s="352"/>
      <c r="D2" s="352"/>
    </row>
    <row r="3" spans="1:4" x14ac:dyDescent="0.25">
      <c r="A3" s="174" t="s">
        <v>303</v>
      </c>
      <c r="B3" s="174"/>
      <c r="C3" s="174"/>
    </row>
    <row r="4" spans="1:4" x14ac:dyDescent="0.25">
      <c r="A4" s="175" t="s">
        <v>183</v>
      </c>
      <c r="B4" s="175" t="s">
        <v>58</v>
      </c>
      <c r="C4" s="175" t="s">
        <v>55</v>
      </c>
      <c r="D4" s="175" t="s">
        <v>55</v>
      </c>
    </row>
    <row r="5" spans="1:4" x14ac:dyDescent="0.25">
      <c r="A5" s="222" t="s">
        <v>195</v>
      </c>
      <c r="B5" s="222"/>
      <c r="C5" s="222" t="s">
        <v>304</v>
      </c>
      <c r="D5" s="222" t="s">
        <v>398</v>
      </c>
    </row>
    <row r="6" spans="1:4" x14ac:dyDescent="0.25">
      <c r="A6" s="223"/>
      <c r="B6" s="223"/>
      <c r="C6" s="224">
        <f>SUM(C7:C10)</f>
        <v>-375300</v>
      </c>
      <c r="D6" s="224">
        <f>SUM(D7:D10)</f>
        <v>375041.06</v>
      </c>
    </row>
    <row r="7" spans="1:4" ht="22.5" outlineLevel="1" x14ac:dyDescent="0.25">
      <c r="A7" s="119" t="s">
        <v>16</v>
      </c>
      <c r="B7" s="225" t="s">
        <v>17</v>
      </c>
      <c r="C7" s="120">
        <v>-199500</v>
      </c>
      <c r="D7" s="120">
        <v>199393.69</v>
      </c>
    </row>
    <row r="8" spans="1:4" outlineLevel="1" x14ac:dyDescent="0.25">
      <c r="A8" s="119" t="s">
        <v>19</v>
      </c>
      <c r="B8" s="225" t="s">
        <v>20</v>
      </c>
      <c r="C8" s="120">
        <v>-82700</v>
      </c>
      <c r="D8" s="120">
        <v>82685</v>
      </c>
    </row>
    <row r="9" spans="1:4" outlineLevel="1" x14ac:dyDescent="0.25">
      <c r="A9" s="119" t="s">
        <v>26</v>
      </c>
      <c r="B9" s="225" t="s">
        <v>27</v>
      </c>
      <c r="C9" s="120">
        <v>-14100</v>
      </c>
      <c r="D9" s="120">
        <v>14015</v>
      </c>
    </row>
    <row r="10" spans="1:4" outlineLevel="1" x14ac:dyDescent="0.25">
      <c r="A10" s="119" t="s">
        <v>28</v>
      </c>
      <c r="B10" s="225" t="s">
        <v>29</v>
      </c>
      <c r="C10" s="120">
        <v>-79000</v>
      </c>
      <c r="D10" s="120">
        <v>78947.37</v>
      </c>
    </row>
    <row r="11" spans="1:4" x14ac:dyDescent="0.25">
      <c r="A11" s="222" t="s">
        <v>206</v>
      </c>
      <c r="B11" s="222"/>
      <c r="C11" s="222" t="s">
        <v>305</v>
      </c>
      <c r="D11" s="222" t="s">
        <v>399</v>
      </c>
    </row>
    <row r="12" spans="1:4" x14ac:dyDescent="0.25">
      <c r="A12" s="223"/>
      <c r="B12" s="223"/>
      <c r="C12" s="224">
        <f>SUM(C13:C15)</f>
        <v>-367300</v>
      </c>
      <c r="D12" s="224">
        <f>SUM(D13:D15)</f>
        <v>367130.01</v>
      </c>
    </row>
    <row r="13" spans="1:4" outlineLevel="1" x14ac:dyDescent="0.25">
      <c r="A13" s="119" t="s">
        <v>22</v>
      </c>
      <c r="B13" s="225" t="s">
        <v>23</v>
      </c>
      <c r="C13" s="120">
        <v>-307600</v>
      </c>
      <c r="D13" s="120">
        <v>307500.01</v>
      </c>
    </row>
    <row r="14" spans="1:4" outlineLevel="1" x14ac:dyDescent="0.25">
      <c r="A14" s="119" t="s">
        <v>37</v>
      </c>
      <c r="B14" s="225" t="s">
        <v>7</v>
      </c>
      <c r="C14" s="120">
        <v>-7200</v>
      </c>
      <c r="D14" s="120">
        <v>7130</v>
      </c>
    </row>
    <row r="15" spans="1:4" outlineLevel="1" x14ac:dyDescent="0.25">
      <c r="A15" s="119" t="s">
        <v>196</v>
      </c>
      <c r="B15" s="225" t="s">
        <v>400</v>
      </c>
      <c r="C15" s="120">
        <v>-52500</v>
      </c>
      <c r="D15" s="120">
        <v>52500</v>
      </c>
    </row>
    <row r="16" spans="1:4" x14ac:dyDescent="0.25">
      <c r="A16" s="226" t="s">
        <v>89</v>
      </c>
      <c r="B16" s="226"/>
      <c r="C16" s="227">
        <f>C6+C12</f>
        <v>-742600</v>
      </c>
      <c r="D16" s="227">
        <f>D6+D12</f>
        <v>742171.07000000007</v>
      </c>
    </row>
  </sheetData>
  <mergeCells count="2">
    <mergeCell ref="C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Общая</vt:lpstr>
      <vt:lpstr>На СД</vt:lpstr>
      <vt:lpstr>Справоч.</vt:lpstr>
      <vt:lpstr>На 2021-2022гг</vt:lpstr>
      <vt:lpstr>прил. 1</vt:lpstr>
      <vt:lpstr>прил.2</vt:lpstr>
      <vt:lpstr>прил 3</vt:lpstr>
      <vt:lpstr>прил. 4</vt:lpstr>
      <vt:lpstr>прил. 5</vt:lpstr>
      <vt:lpstr>прил. 6    </vt:lpstr>
      <vt:lpstr>прил.7</vt:lpstr>
      <vt:lpstr>прил 8.</vt:lpstr>
      <vt:lpstr>'На 2021-2022гг'!Область_печати</vt:lpstr>
      <vt:lpstr>Общая!Область_печати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2020-02-17T12:37:24Z</dcterms:modified>
</cp:coreProperties>
</file>