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670" yWindow="65461" windowWidth="16155" windowHeight="12510" tabRatio="611" activeTab="0"/>
  </bookViews>
  <sheets>
    <sheet name="прил. 2 на 2020г." sheetId="1" r:id="rId1"/>
  </sheets>
  <definedNames>
    <definedName name="_xlnm.Print_Titles" localSheetId="0">'прил. 2 на 2020г.'!$13:$14</definedName>
  </definedNames>
  <calcPr fullCalcOnLoad="1"/>
</workbook>
</file>

<file path=xl/sharedStrings.xml><?xml version="1.0" encoding="utf-8"?>
<sst xmlns="http://schemas.openxmlformats.org/spreadsheetml/2006/main" count="90" uniqueCount="90">
  <si>
    <t>Доходы от оказания платных услуг (работ) и компенсации затрат государства</t>
  </si>
  <si>
    <t xml:space="preserve">                                                                          Приложение  2</t>
  </si>
  <si>
    <t>Платежи, взимаемые организациями муниципальных районов за выполнение определенных функций</t>
  </si>
  <si>
    <t>Налоговые и неналоговые доходы</t>
  </si>
  <si>
    <t>Административные платежи и сборы</t>
  </si>
  <si>
    <t xml:space="preserve">           Источник доходов</t>
  </si>
  <si>
    <t xml:space="preserve"> 1 00 00000 00 0000 000 </t>
  </si>
  <si>
    <t xml:space="preserve"> 1 01 00000 00 0000 000  </t>
  </si>
  <si>
    <t xml:space="preserve"> 1 01 02000 01 0000 110  </t>
  </si>
  <si>
    <t xml:space="preserve"> 1 05 00000 00 0000 000 </t>
  </si>
  <si>
    <t xml:space="preserve"> 1 08 00000 00 0000 000</t>
  </si>
  <si>
    <t xml:space="preserve"> 1 12 00000 00 0000 000</t>
  </si>
  <si>
    <t xml:space="preserve"> 1 14 00000 00 0000 000</t>
  </si>
  <si>
    <t xml:space="preserve"> 1 14 02000 00 0000 000</t>
  </si>
  <si>
    <t xml:space="preserve"> 1 15 00000 00 0000 000</t>
  </si>
  <si>
    <t xml:space="preserve"> 1 15 02050 05 0000 140</t>
  </si>
  <si>
    <t xml:space="preserve"> 1 16 00000 00 0000 000</t>
  </si>
  <si>
    <t xml:space="preserve"> 2 00 00000 00 0000 000</t>
  </si>
  <si>
    <t xml:space="preserve"> 2 02 00000 00 0000 000</t>
  </si>
  <si>
    <t xml:space="preserve"> Прочие неналоговые доходы</t>
  </si>
  <si>
    <t xml:space="preserve"> 1 17 00000 00 0000 000</t>
  </si>
  <si>
    <t>к решению Совета депутатов</t>
  </si>
  <si>
    <t>муниципального образования</t>
  </si>
  <si>
    <t>Сланцевский муниципальный район</t>
  </si>
  <si>
    <t>Ленинградской области</t>
  </si>
  <si>
    <t xml:space="preserve"> 1 11 00000 00 0000 000</t>
  </si>
  <si>
    <t xml:space="preserve"> 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</si>
  <si>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</si>
  <si>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1 13 00000 00 0000 000</t>
  </si>
  <si>
    <t xml:space="preserve"> 1 05 03000 01 0000 110</t>
  </si>
  <si>
    <t xml:space="preserve"> 1 05 02000 02 0000 110</t>
  </si>
  <si>
    <t>Иные межбюджетные трансферты</t>
  </si>
  <si>
    <t>Платежи при пользовании природными ресурсами</t>
  </si>
  <si>
    <t xml:space="preserve">Доходы бюджета муниципального образования Сланцевский муниципальный район  </t>
  </si>
  <si>
    <t>Код бюджетной классификации</t>
  </si>
  <si>
    <t>Сумма (тыс.руб.)</t>
  </si>
  <si>
    <t xml:space="preserve"> Налог на доходы физических лиц                     </t>
  </si>
  <si>
    <t xml:space="preserve"> Налоги на совокупный доход</t>
  </si>
  <si>
    <t xml:space="preserve"> Единый налог на вмененный доход для отдельных видов деятельности</t>
  </si>
  <si>
    <t xml:space="preserve"> Единый сельскохозяйственный налог</t>
  </si>
  <si>
    <t xml:space="preserve"> Доходы от использования имущества, находящегося в государственной и муниципальной собственности</t>
  </si>
  <si>
    <t xml:space="preserve"> Доходы от продажи материальных и нематериальных активов</t>
  </si>
  <si>
    <t xml:space="preserve"> Штрафы, санкции, возмещение ущерба</t>
  </si>
  <si>
    <t xml:space="preserve"> Безвозмездные поступления</t>
  </si>
  <si>
    <t xml:space="preserve"> Государственная пошлина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</si>
  <si>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</si>
  <si>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1 11 05010 00 0000 120</t>
  </si>
  <si>
    <t xml:space="preserve"> Безвозмездные поступления от других бюджетов бюджетной системы Российской Федерации</t>
  </si>
  <si>
    <t xml:space="preserve"> 1 05 04000 02 0000 110</t>
  </si>
  <si>
    <t xml:space="preserve"> Налог, взимаемый в связи с применением патентной системы налогообложения</t>
  </si>
  <si>
    <t xml:space="preserve"> 1 13 01000 00 0000 130</t>
  </si>
  <si>
    <t xml:space="preserve">1 11 07000 00 0000 120
</t>
  </si>
  <si>
    <t xml:space="preserve">Платежи от государственных и муниципальных унитарных предприятий
</t>
  </si>
  <si>
    <t xml:space="preserve">1 11 07010 00 0000 120
</t>
  </si>
  <si>
    <t xml:space="preserve">Доходы от перечисления части прибыли государственных и муниципальных унитарных предприятий, остающейся после уплаты налогов и обязательных платежей
</t>
  </si>
  <si>
    <t xml:space="preserve">Доходы от оказания платных услуг (работ)
</t>
  </si>
  <si>
    <t xml:space="preserve"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</si>
  <si>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 xml:space="preserve">Доходы от продажи земельных участков, находящихся в государственной и муниципальной собственности </t>
  </si>
  <si>
    <t xml:space="preserve"> 1 13 02000 00 0000 130</t>
  </si>
  <si>
    <t xml:space="preserve">Доходы от компенсации затрат государства
</t>
  </si>
  <si>
    <t xml:space="preserve"> 1 12 01000 01 0000 120</t>
  </si>
  <si>
    <t>Плата за негативное воздействие на окружающую среду</t>
  </si>
  <si>
    <t xml:space="preserve"> 1 05 01000 00 0000 110</t>
  </si>
  <si>
    <t xml:space="preserve"> Налог, взимаемый в связи с применением упрощенной системы налогообложения </t>
  </si>
  <si>
    <t xml:space="preserve"> 1 14 06000 00 0000 430</t>
  </si>
  <si>
    <t xml:space="preserve"> 1 11 05070 00 0000 120</t>
  </si>
  <si>
    <t xml:space="preserve">Доходы от сдачи в аренду имущества, составляющего государственную (муниципальную) казну (за исключением земельных участков)
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</si>
  <si>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</si>
  <si>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 xml:space="preserve">1 11 09000 00 0000 120
</t>
  </si>
  <si>
    <t xml:space="preserve">1 11 09040 00 0000 120
</t>
  </si>
  <si>
    <t xml:space="preserve"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</si>
  <si>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 xml:space="preserve">Субвенции бюджетам бюджетной системы Российской Федерации
</t>
  </si>
  <si>
    <t xml:space="preserve"> Дотации бюджетам бюджетной системы Российской Федерации
</t>
  </si>
  <si>
    <t xml:space="preserve">Субсидии бюджетам бюджетной системы Российской Федерации (межбюджетные субсидии)
</t>
  </si>
  <si>
    <t xml:space="preserve"> Налоги на прибыль, доходы</t>
  </si>
  <si>
    <t xml:space="preserve"> 1 11 05020 00 0000 120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</si>
  <si>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</si>
  <si>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 xml:space="preserve"> 1 03 00000 00 0000 000</t>
  </si>
  <si>
    <t>Налоги на товары (работы, услуги), реализуемые на территории Российской Федерации</t>
  </si>
  <si>
    <t xml:space="preserve"> 1 03 02000 01 0000 110</t>
  </si>
  <si>
    <t>Акцизы по подакцизным товарам (продукции), производимым на территории Российской Федерации</t>
  </si>
  <si>
    <t xml:space="preserve"> 2 02 10000 00 0000 150</t>
  </si>
  <si>
    <t xml:space="preserve"> 2 02 20000 00 0000 150</t>
  </si>
  <si>
    <t xml:space="preserve"> 2 02 30000 00 0000 150</t>
  </si>
  <si>
    <t xml:space="preserve"> 2 02 40000 00 0000 150</t>
  </si>
  <si>
    <t>1 14 06300 00 0000 430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</si>
  <si>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</si>
  <si>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 xml:space="preserve">              Ленинградской области на  2020 год</t>
  </si>
  <si>
    <t>Всего доходов</t>
  </si>
  <si>
    <t xml:space="preserve">от 18.12.2019 № 38-рсд   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</si>
</sst>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_р_.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_-* #,##0.0_р_._-;\-* #,##0.0_р_._-;_-* &quot;-&quot;?_р_._-;_-@_-"/>
    <numFmt numFmtId="179" formatCode="#,##0.0"/>
    <numFmt numFmtId="180" formatCode="0.000000"/>
    <numFmt numFmtId="181" formatCode="0.00000"/>
    <numFmt numFmtId="182" formatCode="0.0000"/>
    <numFmt numFmtId="183" formatCode="0.000"/>
    <numFmt numFmtId="184" formatCode="?"/>
  </numFmts>
  <fonts count="48">
    <font>
      <sz val="10"/>
      <name val="Arial Cyr"/>
      <family val="0"/>
    </font>
    <font>
      <sz val="8"/>
      <name val="Arial Cyr"/>
      <family val="0"/>
    </font>
    <font>
      <u val="single"/>
      <sz val="6.8"/>
      <color indexed="12"/>
      <name val="Arial Cyr"/>
      <family val="0"/>
    </font>
    <font>
      <u val="single"/>
      <sz val="6.8"/>
      <color indexed="36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0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Fill="1" applyAlignment="1">
      <alignment/>
    </xf>
    <xf numFmtId="0" fontId="6" fillId="0" borderId="0" xfId="0" applyFont="1" applyAlignment="1">
      <alignment/>
    </xf>
    <xf numFmtId="0" fontId="9" fillId="0" borderId="10" xfId="0" applyFont="1" applyBorder="1" applyAlignment="1">
      <alignment horizontal="left" wrapText="1"/>
    </xf>
    <xf numFmtId="0" fontId="8" fillId="0" borderId="11" xfId="0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8" fillId="0" borderId="0" xfId="0" applyFont="1" applyAlignment="1">
      <alignment/>
    </xf>
    <xf numFmtId="0" fontId="10" fillId="0" borderId="11" xfId="0" applyFont="1" applyBorder="1" applyAlignment="1">
      <alignment wrapText="1"/>
    </xf>
    <xf numFmtId="0" fontId="4" fillId="0" borderId="11" xfId="0" applyFont="1" applyBorder="1" applyAlignment="1">
      <alignment horizontal="left" vertical="justify" wrapText="1"/>
    </xf>
    <xf numFmtId="0" fontId="9" fillId="0" borderId="11" xfId="0" applyFont="1" applyBorder="1" applyAlignment="1">
      <alignment wrapText="1"/>
    </xf>
    <xf numFmtId="0" fontId="11" fillId="0" borderId="0" xfId="0" applyFont="1" applyAlignment="1">
      <alignment/>
    </xf>
    <xf numFmtId="0" fontId="10" fillId="0" borderId="11" xfId="0" applyFont="1" applyBorder="1" applyAlignment="1">
      <alignment vertical="justify" wrapText="1"/>
    </xf>
    <xf numFmtId="0" fontId="4" fillId="0" borderId="11" xfId="0" applyFont="1" applyBorder="1" applyAlignment="1">
      <alignment vertical="justify" wrapText="1"/>
    </xf>
    <xf numFmtId="0" fontId="4" fillId="0" borderId="0" xfId="0" applyFont="1" applyBorder="1" applyAlignment="1">
      <alignment vertical="justify" wrapText="1"/>
    </xf>
    <xf numFmtId="0" fontId="8" fillId="0" borderId="12" xfId="0" applyFont="1" applyBorder="1" applyAlignment="1">
      <alignment/>
    </xf>
    <xf numFmtId="0" fontId="4" fillId="0" borderId="12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2" xfId="0" applyFont="1" applyBorder="1" applyAlignment="1">
      <alignment horizontal="left"/>
    </xf>
    <xf numFmtId="0" fontId="6" fillId="0" borderId="14" xfId="0" applyFont="1" applyBorder="1" applyAlignment="1">
      <alignment horizontal="left" vertical="justify" wrapText="1"/>
    </xf>
    <xf numFmtId="0" fontId="6" fillId="0" borderId="14" xfId="0" applyFont="1" applyBorder="1" applyAlignment="1">
      <alignment horizontal="left"/>
    </xf>
    <xf numFmtId="0" fontId="6" fillId="33" borderId="12" xfId="0" applyFont="1" applyFill="1" applyBorder="1" applyAlignment="1">
      <alignment/>
    </xf>
    <xf numFmtId="0" fontId="12" fillId="0" borderId="0" xfId="0" applyFont="1" applyAlignment="1">
      <alignment/>
    </xf>
    <xf numFmtId="0" fontId="6" fillId="0" borderId="14" xfId="0" applyFont="1" applyBorder="1" applyAlignment="1">
      <alignment horizontal="left" wrapText="1"/>
    </xf>
    <xf numFmtId="0" fontId="4" fillId="33" borderId="11" xfId="0" applyNumberFormat="1" applyFont="1" applyFill="1" applyBorder="1" applyAlignment="1">
      <alignment vertical="justify" wrapText="1"/>
    </xf>
    <xf numFmtId="0" fontId="4" fillId="0" borderId="15" xfId="0" applyFont="1" applyBorder="1" applyAlignment="1">
      <alignment vertical="justify" wrapText="1"/>
    </xf>
    <xf numFmtId="0" fontId="4" fillId="0" borderId="16" xfId="0" applyFont="1" applyBorder="1" applyAlignment="1">
      <alignment vertical="justify" wrapText="1"/>
    </xf>
    <xf numFmtId="0" fontId="13" fillId="0" borderId="14" xfId="0" applyFont="1" applyBorder="1" applyAlignment="1">
      <alignment horizontal="left" wrapText="1"/>
    </xf>
    <xf numFmtId="0" fontId="13" fillId="0" borderId="12" xfId="0" applyFont="1" applyBorder="1" applyAlignment="1">
      <alignment/>
    </xf>
    <xf numFmtId="0" fontId="13" fillId="0" borderId="14" xfId="0" applyFont="1" applyBorder="1" applyAlignment="1">
      <alignment/>
    </xf>
    <xf numFmtId="0" fontId="13" fillId="0" borderId="14" xfId="0" applyFont="1" applyBorder="1" applyAlignment="1">
      <alignment vertical="justify" wrapText="1"/>
    </xf>
    <xf numFmtId="0" fontId="13" fillId="0" borderId="12" xfId="0" applyFont="1" applyBorder="1" applyAlignment="1">
      <alignment horizontal="left"/>
    </xf>
    <xf numFmtId="0" fontId="6" fillId="0" borderId="0" xfId="0" applyFont="1" applyFill="1" applyAlignment="1">
      <alignment horizontal="right"/>
    </xf>
    <xf numFmtId="0" fontId="5" fillId="0" borderId="0" xfId="0" applyFont="1" applyAlignment="1">
      <alignment/>
    </xf>
    <xf numFmtId="0" fontId="6" fillId="0" borderId="12" xfId="0" applyFont="1" applyBorder="1" applyAlignment="1">
      <alignment/>
    </xf>
    <xf numFmtId="0" fontId="13" fillId="0" borderId="17" xfId="0" applyFont="1" applyBorder="1" applyAlignment="1">
      <alignment/>
    </xf>
    <xf numFmtId="179" fontId="5" fillId="0" borderId="18" xfId="0" applyNumberFormat="1" applyFont="1" applyFill="1" applyBorder="1" applyAlignment="1">
      <alignment/>
    </xf>
    <xf numFmtId="173" fontId="4" fillId="0" borderId="0" xfId="0" applyNumberFormat="1" applyFont="1" applyFill="1" applyAlignment="1">
      <alignment/>
    </xf>
    <xf numFmtId="173" fontId="12" fillId="0" borderId="0" xfId="0" applyNumberFormat="1" applyFont="1" applyFill="1" applyAlignment="1">
      <alignment/>
    </xf>
    <xf numFmtId="179" fontId="9" fillId="0" borderId="19" xfId="0" applyNumberFormat="1" applyFont="1" applyFill="1" applyBorder="1" applyAlignment="1">
      <alignment horizontal="right" wrapText="1"/>
    </xf>
    <xf numFmtId="179" fontId="8" fillId="0" borderId="20" xfId="0" applyNumberFormat="1" applyFont="1" applyFill="1" applyBorder="1" applyAlignment="1">
      <alignment/>
    </xf>
    <xf numFmtId="179" fontId="4" fillId="0" borderId="20" xfId="0" applyNumberFormat="1" applyFont="1" applyFill="1" applyBorder="1" applyAlignment="1">
      <alignment/>
    </xf>
    <xf numFmtId="179" fontId="9" fillId="0" borderId="20" xfId="0" applyNumberFormat="1" applyFont="1" applyFill="1" applyBorder="1" applyAlignment="1">
      <alignment/>
    </xf>
    <xf numFmtId="179" fontId="6" fillId="0" borderId="0" xfId="60" applyNumberFormat="1" applyFont="1" applyFill="1" applyBorder="1" applyAlignment="1">
      <alignment horizontal="right"/>
    </xf>
    <xf numFmtId="179" fontId="4" fillId="34" borderId="20" xfId="0" applyNumberFormat="1" applyFont="1" applyFill="1" applyBorder="1" applyAlignment="1">
      <alignment/>
    </xf>
    <xf numFmtId="179" fontId="4" fillId="0" borderId="21" xfId="0" applyNumberFormat="1" applyFont="1" applyFill="1" applyBorder="1" applyAlignment="1">
      <alignment/>
    </xf>
    <xf numFmtId="179" fontId="4" fillId="0" borderId="22" xfId="0" applyNumberFormat="1" applyFont="1" applyFill="1" applyBorder="1" applyAlignment="1">
      <alignment/>
    </xf>
    <xf numFmtId="0" fontId="6" fillId="0" borderId="0" xfId="0" applyFont="1" applyFill="1" applyBorder="1" applyAlignment="1">
      <alignment horizontal="right" wrapText="1"/>
    </xf>
    <xf numFmtId="0" fontId="5" fillId="0" borderId="23" xfId="0" applyFont="1" applyBorder="1" applyAlignment="1">
      <alignment vertical="justify"/>
    </xf>
    <xf numFmtId="0" fontId="11" fillId="0" borderId="24" xfId="0" applyFont="1" applyBorder="1" applyAlignment="1">
      <alignment vertical="justify"/>
    </xf>
    <xf numFmtId="0" fontId="5" fillId="0" borderId="0" xfId="0" applyFont="1" applyAlignment="1">
      <alignment horizontal="center"/>
    </xf>
    <xf numFmtId="0" fontId="7" fillId="0" borderId="25" xfId="0" applyFont="1" applyBorder="1" applyAlignment="1">
      <alignment horizontal="center" wrapText="1"/>
    </xf>
    <xf numFmtId="0" fontId="7" fillId="0" borderId="26" xfId="0" applyFont="1" applyBorder="1" applyAlignment="1">
      <alignment horizont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173" fontId="7" fillId="0" borderId="29" xfId="0" applyNumberFormat="1" applyFont="1" applyFill="1" applyBorder="1" applyAlignment="1">
      <alignment horizontal="center" wrapText="1"/>
    </xf>
    <xf numFmtId="173" fontId="7" fillId="0" borderId="30" xfId="0" applyNumberFormat="1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54"/>
  <sheetViews>
    <sheetView tabSelected="1" zoomScalePageLayoutView="0" workbookViewId="0" topLeftCell="A1">
      <selection activeCell="C15" sqref="C15"/>
    </sheetView>
  </sheetViews>
  <sheetFormatPr defaultColWidth="8.875" defaultRowHeight="12.75"/>
  <cols>
    <col min="1" max="1" width="22.25390625" style="1" customWidth="1"/>
    <col min="2" max="2" width="74.75390625" style="1" customWidth="1"/>
    <col min="3" max="3" width="12.625" style="39" customWidth="1"/>
    <col min="4" max="4" width="7.625" style="1" customWidth="1"/>
    <col min="5" max="16384" width="8.875" style="1" customWidth="1"/>
  </cols>
  <sheetData>
    <row r="2" ht="15">
      <c r="C2" s="34" t="s">
        <v>1</v>
      </c>
    </row>
    <row r="3" ht="15">
      <c r="C3" s="34" t="s">
        <v>21</v>
      </c>
    </row>
    <row r="4" ht="15">
      <c r="C4" s="34" t="s">
        <v>22</v>
      </c>
    </row>
    <row r="5" ht="15">
      <c r="C5" s="34" t="s">
        <v>23</v>
      </c>
    </row>
    <row r="6" ht="15">
      <c r="C6" s="34" t="s">
        <v>24</v>
      </c>
    </row>
    <row r="7" spans="2:3" ht="14.25" customHeight="1">
      <c r="B7" s="3"/>
      <c r="C7" s="45" t="s">
        <v>89</v>
      </c>
    </row>
    <row r="8" spans="2:3" ht="12.75" customHeight="1">
      <c r="B8" s="49"/>
      <c r="C8" s="49"/>
    </row>
    <row r="9" ht="12.75">
      <c r="B9" s="2"/>
    </row>
    <row r="10" spans="1:3" ht="15.75">
      <c r="A10" s="52" t="s">
        <v>33</v>
      </c>
      <c r="B10" s="52"/>
      <c r="C10" s="52"/>
    </row>
    <row r="11" spans="1:3" ht="18.75">
      <c r="A11" s="24"/>
      <c r="B11" s="35" t="s">
        <v>87</v>
      </c>
      <c r="C11" s="40"/>
    </row>
    <row r="12" ht="9.75" customHeight="1" thickBot="1">
      <c r="B12" s="4"/>
    </row>
    <row r="13" spans="1:3" ht="13.5" customHeight="1">
      <c r="A13" s="53" t="s">
        <v>34</v>
      </c>
      <c r="B13" s="55" t="s">
        <v>5</v>
      </c>
      <c r="C13" s="57" t="s">
        <v>35</v>
      </c>
    </row>
    <row r="14" spans="1:3" ht="13.5" customHeight="1" thickBot="1">
      <c r="A14" s="54"/>
      <c r="B14" s="56"/>
      <c r="C14" s="58"/>
    </row>
    <row r="15" spans="1:3" ht="18.75" customHeight="1">
      <c r="A15" s="29" t="s">
        <v>6</v>
      </c>
      <c r="B15" s="5" t="s">
        <v>3</v>
      </c>
      <c r="C15" s="41">
        <f>C16+C20+C25+C26+C35+C40+C44+C46+C37+C47+C18</f>
        <v>476428.49999999994</v>
      </c>
    </row>
    <row r="16" spans="1:3" ht="17.25" customHeight="1">
      <c r="A16" s="30" t="s">
        <v>7</v>
      </c>
      <c r="B16" s="6" t="s">
        <v>74</v>
      </c>
      <c r="C16" s="42">
        <f>SUM(C17:C17)</f>
        <v>280427.1</v>
      </c>
    </row>
    <row r="17" spans="1:3" ht="16.5" customHeight="1">
      <c r="A17" s="20" t="s">
        <v>8</v>
      </c>
      <c r="B17" s="7" t="s">
        <v>36</v>
      </c>
      <c r="C17" s="43">
        <v>280427.1</v>
      </c>
    </row>
    <row r="18" spans="1:3" ht="27.75" customHeight="1">
      <c r="A18" s="37" t="s">
        <v>77</v>
      </c>
      <c r="B18" s="6" t="s">
        <v>78</v>
      </c>
      <c r="C18" s="42">
        <f>C19</f>
        <v>553.6</v>
      </c>
    </row>
    <row r="19" spans="1:3" ht="25.5" customHeight="1">
      <c r="A19" s="36" t="s">
        <v>79</v>
      </c>
      <c r="B19" s="7" t="s">
        <v>80</v>
      </c>
      <c r="C19" s="43">
        <v>553.6</v>
      </c>
    </row>
    <row r="20" spans="1:3" ht="16.5" customHeight="1">
      <c r="A20" s="30" t="s">
        <v>9</v>
      </c>
      <c r="B20" s="6" t="s">
        <v>37</v>
      </c>
      <c r="C20" s="42">
        <f>SUM(C21:C24)</f>
        <v>95888</v>
      </c>
    </row>
    <row r="21" spans="1:3" ht="16.5" customHeight="1">
      <c r="A21" s="20" t="s">
        <v>62</v>
      </c>
      <c r="B21" s="7" t="s">
        <v>63</v>
      </c>
      <c r="C21" s="43">
        <v>80693</v>
      </c>
    </row>
    <row r="22" spans="1:3" ht="17.25" customHeight="1">
      <c r="A22" s="20" t="s">
        <v>30</v>
      </c>
      <c r="B22" s="7" t="s">
        <v>38</v>
      </c>
      <c r="C22" s="43">
        <v>13470</v>
      </c>
    </row>
    <row r="23" spans="1:3" ht="16.5" customHeight="1">
      <c r="A23" s="20" t="s">
        <v>29</v>
      </c>
      <c r="B23" s="7" t="s">
        <v>39</v>
      </c>
      <c r="C23" s="43">
        <v>112</v>
      </c>
    </row>
    <row r="24" spans="1:3" ht="16.5" customHeight="1">
      <c r="A24" s="20" t="s">
        <v>48</v>
      </c>
      <c r="B24" s="7" t="s">
        <v>49</v>
      </c>
      <c r="C24" s="43">
        <v>1613</v>
      </c>
    </row>
    <row r="25" spans="1:3" ht="13.5" customHeight="1">
      <c r="A25" s="30" t="s">
        <v>10</v>
      </c>
      <c r="B25" s="6" t="s">
        <v>44</v>
      </c>
      <c r="C25" s="42">
        <v>6235</v>
      </c>
    </row>
    <row r="26" spans="1:3" ht="24.75" customHeight="1">
      <c r="A26" s="30" t="s">
        <v>25</v>
      </c>
      <c r="B26" s="6" t="s">
        <v>40</v>
      </c>
      <c r="C26" s="42">
        <f>C27+C31+C33</f>
        <v>48978.7</v>
      </c>
    </row>
    <row r="27" spans="1:3" ht="46.5" customHeight="1">
      <c r="A27" s="31" t="s">
        <v>26</v>
      </c>
      <c r="B27" s="9" t="s">
        <v>27</v>
      </c>
      <c r="C27" s="42">
        <f>C28+C30+C29</f>
        <v>48823.7</v>
      </c>
    </row>
    <row r="28" spans="1:3" ht="38.25" customHeight="1">
      <c r="A28" s="22" t="s">
        <v>46</v>
      </c>
      <c r="B28" s="7" t="s">
        <v>45</v>
      </c>
      <c r="C28" s="43">
        <f>35082.2+4000</f>
        <v>39082.2</v>
      </c>
    </row>
    <row r="29" spans="1:3" ht="54" customHeight="1">
      <c r="A29" s="22" t="s">
        <v>75</v>
      </c>
      <c r="B29" s="7" t="s">
        <v>76</v>
      </c>
      <c r="C29" s="43">
        <v>179.6</v>
      </c>
    </row>
    <row r="30" spans="1:3" ht="24" customHeight="1">
      <c r="A30" s="23" t="s">
        <v>65</v>
      </c>
      <c r="B30" s="26" t="s">
        <v>66</v>
      </c>
      <c r="C30" s="43">
        <v>9561.9</v>
      </c>
    </row>
    <row r="31" spans="1:3" s="8" customFormat="1" ht="16.5" customHeight="1">
      <c r="A31" s="32" t="s">
        <v>51</v>
      </c>
      <c r="B31" s="13" t="s">
        <v>52</v>
      </c>
      <c r="C31" s="42">
        <f>C32</f>
        <v>5</v>
      </c>
    </row>
    <row r="32" spans="1:3" ht="24.75" customHeight="1">
      <c r="A32" s="21" t="s">
        <v>53</v>
      </c>
      <c r="B32" s="14" t="s">
        <v>54</v>
      </c>
      <c r="C32" s="43">
        <v>5</v>
      </c>
    </row>
    <row r="33" spans="1:3" ht="47.25" customHeight="1">
      <c r="A33" s="29" t="s">
        <v>68</v>
      </c>
      <c r="B33" s="13" t="s">
        <v>67</v>
      </c>
      <c r="C33" s="42">
        <f>C34</f>
        <v>150</v>
      </c>
    </row>
    <row r="34" spans="1:3" ht="51.75" customHeight="1">
      <c r="A34" s="25" t="s">
        <v>69</v>
      </c>
      <c r="B34" s="14" t="s">
        <v>70</v>
      </c>
      <c r="C34" s="43">
        <v>150</v>
      </c>
    </row>
    <row r="35" spans="1:3" ht="14.25" customHeight="1">
      <c r="A35" s="30" t="s">
        <v>11</v>
      </c>
      <c r="B35" s="6" t="s">
        <v>32</v>
      </c>
      <c r="C35" s="42">
        <f>C36</f>
        <v>6845.3</v>
      </c>
    </row>
    <row r="36" spans="1:3" ht="14.25" customHeight="1">
      <c r="A36" s="18" t="s">
        <v>60</v>
      </c>
      <c r="B36" s="7" t="s">
        <v>61</v>
      </c>
      <c r="C36" s="43">
        <v>6845.3</v>
      </c>
    </row>
    <row r="37" spans="1:3" s="8" customFormat="1" ht="13.5" customHeight="1">
      <c r="A37" s="33" t="s">
        <v>28</v>
      </c>
      <c r="B37" s="6" t="s">
        <v>0</v>
      </c>
      <c r="C37" s="42">
        <f>C39+C38</f>
        <v>32118.8</v>
      </c>
    </row>
    <row r="38" spans="1:3" s="8" customFormat="1" ht="15.75" customHeight="1">
      <c r="A38" s="20" t="s">
        <v>50</v>
      </c>
      <c r="B38" s="14" t="s">
        <v>55</v>
      </c>
      <c r="C38" s="43">
        <f>5736+26342.8-119</f>
        <v>31959.8</v>
      </c>
    </row>
    <row r="39" spans="1:3" s="8" customFormat="1" ht="13.5" customHeight="1">
      <c r="A39" s="20" t="s">
        <v>58</v>
      </c>
      <c r="B39" s="10" t="s">
        <v>59</v>
      </c>
      <c r="C39" s="43">
        <f>26382.8-26342.8+119</f>
        <v>159</v>
      </c>
    </row>
    <row r="40" spans="1:3" ht="15.75" customHeight="1">
      <c r="A40" s="30" t="s">
        <v>12</v>
      </c>
      <c r="B40" s="6" t="s">
        <v>41</v>
      </c>
      <c r="C40" s="42">
        <f>C42+C41+C43</f>
        <v>4476.9</v>
      </c>
    </row>
    <row r="41" spans="1:3" ht="51.75" customHeight="1">
      <c r="A41" s="18" t="s">
        <v>13</v>
      </c>
      <c r="B41" s="15" t="s">
        <v>56</v>
      </c>
      <c r="C41" s="43">
        <v>607.4</v>
      </c>
    </row>
    <row r="42" spans="1:3" ht="24.75" customHeight="1">
      <c r="A42" s="18" t="s">
        <v>64</v>
      </c>
      <c r="B42" s="7" t="s">
        <v>57</v>
      </c>
      <c r="C42" s="43">
        <v>2019.5</v>
      </c>
    </row>
    <row r="43" spans="1:3" ht="42" customHeight="1">
      <c r="A43" s="18" t="s">
        <v>85</v>
      </c>
      <c r="B43" s="7" t="s">
        <v>86</v>
      </c>
      <c r="C43" s="43">
        <v>1850</v>
      </c>
    </row>
    <row r="44" spans="1:3" ht="12.75" customHeight="1" hidden="1">
      <c r="A44" s="16" t="s">
        <v>14</v>
      </c>
      <c r="B44" s="6" t="s">
        <v>4</v>
      </c>
      <c r="C44" s="42">
        <f>C45</f>
        <v>0</v>
      </c>
    </row>
    <row r="45" spans="1:3" ht="25.5" customHeight="1" hidden="1">
      <c r="A45" s="17" t="s">
        <v>15</v>
      </c>
      <c r="B45" s="7" t="s">
        <v>2</v>
      </c>
      <c r="C45" s="43">
        <v>0</v>
      </c>
    </row>
    <row r="46" spans="1:3" ht="15.75" customHeight="1">
      <c r="A46" s="30" t="s">
        <v>16</v>
      </c>
      <c r="B46" s="6" t="s">
        <v>42</v>
      </c>
      <c r="C46" s="42">
        <v>112.8</v>
      </c>
    </row>
    <row r="47" spans="1:3" ht="15.75" customHeight="1">
      <c r="A47" s="30" t="s">
        <v>20</v>
      </c>
      <c r="B47" s="6" t="s">
        <v>19</v>
      </c>
      <c r="C47" s="42">
        <v>792.3</v>
      </c>
    </row>
    <row r="48" spans="1:3" ht="17.25" customHeight="1">
      <c r="A48" s="30" t="s">
        <v>17</v>
      </c>
      <c r="B48" s="11" t="s">
        <v>43</v>
      </c>
      <c r="C48" s="44">
        <f>C49</f>
        <v>753248.8</v>
      </c>
    </row>
    <row r="49" spans="1:3" ht="24.75" customHeight="1">
      <c r="A49" s="30" t="s">
        <v>18</v>
      </c>
      <c r="B49" s="6" t="s">
        <v>47</v>
      </c>
      <c r="C49" s="42">
        <f>SUM(C50:C53)</f>
        <v>753248.8</v>
      </c>
    </row>
    <row r="50" spans="1:3" ht="18" customHeight="1">
      <c r="A50" s="18" t="s">
        <v>81</v>
      </c>
      <c r="B50" s="27" t="s">
        <v>72</v>
      </c>
      <c r="C50" s="43">
        <v>54951</v>
      </c>
    </row>
    <row r="51" spans="1:3" ht="27" customHeight="1" hidden="1">
      <c r="A51" s="18" t="s">
        <v>82</v>
      </c>
      <c r="B51" s="27" t="s">
        <v>73</v>
      </c>
      <c r="C51" s="46">
        <v>0</v>
      </c>
    </row>
    <row r="52" spans="1:3" ht="14.25" customHeight="1">
      <c r="A52" s="18" t="s">
        <v>83</v>
      </c>
      <c r="B52" s="27" t="s">
        <v>71</v>
      </c>
      <c r="C52" s="47">
        <v>662439.9</v>
      </c>
    </row>
    <row r="53" spans="1:3" ht="15.75" customHeight="1" thickBot="1">
      <c r="A53" s="19" t="s">
        <v>84</v>
      </c>
      <c r="B53" s="28" t="s">
        <v>31</v>
      </c>
      <c r="C53" s="48">
        <f>54799.9-18942</f>
        <v>35857.9</v>
      </c>
    </row>
    <row r="54" spans="1:3" s="12" customFormat="1" ht="17.25" customHeight="1" thickBot="1">
      <c r="A54" s="50" t="s">
        <v>88</v>
      </c>
      <c r="B54" s="51"/>
      <c r="C54" s="38">
        <f>C48+C15</f>
        <v>1229677.3</v>
      </c>
    </row>
  </sheetData>
  <sheetProtection/>
  <mergeCells count="6">
    <mergeCell ref="B8:C8"/>
    <mergeCell ref="A54:B54"/>
    <mergeCell ref="A10:C10"/>
    <mergeCell ref="A13:A14"/>
    <mergeCell ref="B13:B14"/>
    <mergeCell ref="C13:C14"/>
  </mergeCells>
  <printOptions/>
  <pageMargins left="0.7874015748031497" right="0.31496062992125984" top="0.1968503937007874" bottom="0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Сурядная</dc:creator>
  <cp:keywords/>
  <dc:description/>
  <cp:lastModifiedBy>Бакашова Екатерина В.</cp:lastModifiedBy>
  <cp:lastPrinted>2019-10-31T06:31:19Z</cp:lastPrinted>
  <dcterms:created xsi:type="dcterms:W3CDTF">2005-12-26T07:27:52Z</dcterms:created>
  <dcterms:modified xsi:type="dcterms:W3CDTF">2019-12-28T08:26:56Z</dcterms:modified>
  <cp:category/>
  <cp:version/>
  <cp:contentType/>
  <cp:contentStatus/>
</cp:coreProperties>
</file>