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5.04.2018" sheetId="1" r:id="rId1"/>
  </sheets>
  <definedNames/>
  <calcPr fullCalcOnLoad="1"/>
</workbook>
</file>

<file path=xl/sharedStrings.xml><?xml version="1.0" encoding="utf-8"?>
<sst xmlns="http://schemas.openxmlformats.org/spreadsheetml/2006/main" count="125" uniqueCount="84">
  <si>
    <t>КФСР</t>
  </si>
  <si>
    <t>КЦСР</t>
  </si>
  <si>
    <t>КВР</t>
  </si>
  <si>
    <t>0702</t>
  </si>
  <si>
    <t>0709</t>
  </si>
  <si>
    <t>Субсидии на иные цели</t>
  </si>
  <si>
    <t>Субсидии  на исполнение муниципального задания</t>
  </si>
  <si>
    <t>Всего субсидий</t>
  </si>
  <si>
    <t>к решению Совета депутатов</t>
  </si>
  <si>
    <t>муниципального образования</t>
  </si>
  <si>
    <t>Сланцевский муниципальный район</t>
  </si>
  <si>
    <t>Ед.изм:  тыс.руб.</t>
  </si>
  <si>
    <t>000</t>
  </si>
  <si>
    <t>112</t>
  </si>
  <si>
    <t>623</t>
  </si>
  <si>
    <t>Коды бюджетной классификации</t>
  </si>
  <si>
    <t>Итого</t>
  </si>
  <si>
    <t>1003</t>
  </si>
  <si>
    <t>Итого субсидий  на исполнение муниципального задания</t>
  </si>
  <si>
    <t>За счет средств местного бюджета, в том числе:</t>
  </si>
  <si>
    <t>Итого субсидий  на иные цели</t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</si>
  <si>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</si>
  <si>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</si>
  <si>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</si>
  <si>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</si>
  <si>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t>Наименование учреждения,                                                                                       которому предоставляется субсидия</t>
  </si>
  <si>
    <t>На питание обучающихся в общеобразовательных учр.   -                на реализацию полномочия</t>
  </si>
  <si>
    <t>На питание обучающихся в общеобразовательных учр.  -                на обеспечение полномочия (соц.выпл)</t>
  </si>
  <si>
    <t>За счет средств бюджетов другого уровня (субвенции),              в том числе:</t>
  </si>
  <si>
    <t>За счет средств бюджетов другого уровня (субвенции на реализацию основных общеобразовательных программ)</t>
  </si>
  <si>
    <t xml:space="preserve">За счет средств местного бюджета     </t>
  </si>
  <si>
    <t>611</t>
  </si>
  <si>
    <t>612</t>
  </si>
  <si>
    <t>Доп ЭК</t>
  </si>
  <si>
    <t>Доп ФК</t>
  </si>
  <si>
    <t xml:space="preserve">На п/п «Развитие начального общего, основного общего и среднего общего образования СМР ЛО» </t>
  </si>
  <si>
    <t>Непрограммные расходы</t>
  </si>
  <si>
    <t>462</t>
  </si>
  <si>
    <t>463</t>
  </si>
  <si>
    <t>Ленинградской области</t>
  </si>
  <si>
    <t>0420100040</t>
  </si>
  <si>
    <t>0420171530</t>
  </si>
  <si>
    <t>8320271440</t>
  </si>
  <si>
    <t>8340271440</t>
  </si>
  <si>
    <t>из бюджета Сланцевского муниципального района</t>
  </si>
  <si>
    <t>Приложение 5.1</t>
  </si>
  <si>
    <t>На МП «Развитие образования муниципального образования Сланцевский муниципальный район Ленинградской области"</t>
  </si>
  <si>
    <t>На МП«Развитие образования муниципального образования Сланцевский муниципальный район Ленинградской области "</t>
  </si>
  <si>
    <t>04201S0510</t>
  </si>
  <si>
    <t>На укрепление материально-технической базы организаций общего образования</t>
  </si>
  <si>
    <t>0420170510</t>
  </si>
  <si>
    <t>634</t>
  </si>
  <si>
    <t>за счет средств бюджетов другого уровня (субсидии),                                      в том числе:</t>
  </si>
  <si>
    <t>Укрепление материально-технической базы организаций общего образования (софинансирование ГП ЛО "Современное образование ЛО")</t>
  </si>
  <si>
    <t xml:space="preserve">0702 </t>
  </si>
  <si>
    <t xml:space="preserve">0702         </t>
  </si>
  <si>
    <t xml:space="preserve">Субсидии, выделяемые бюджетным общеобразовательным учреждениям на 2018  год                                                                                                                                        </t>
  </si>
  <si>
    <t xml:space="preserve">414    415    417       425                            489     </t>
  </si>
  <si>
    <t xml:space="preserve">Укрепление материально-технической базы организаций общего образования </t>
  </si>
  <si>
    <t>0420181160</t>
  </si>
  <si>
    <t>409   414    466  500</t>
  </si>
  <si>
    <t xml:space="preserve"> 414  415  417    425    489      </t>
  </si>
  <si>
    <t>04 5 01 S0840</t>
  </si>
  <si>
    <t>Развитие кадрового потенциала системы дошкольного, общего и дополнительного образования (софинансирование ГП ЛО "Современное образование ЛО")</t>
  </si>
  <si>
    <t xml:space="preserve">0705    </t>
  </si>
  <si>
    <t xml:space="preserve">432  </t>
  </si>
  <si>
    <t>Развитие кадрового потенциала системы дошкольного, общего и дополнительного образования</t>
  </si>
  <si>
    <t>04 5 01 70840</t>
  </si>
  <si>
    <t xml:space="preserve">На п/п «Развитие системы отдыха, оздоровления, занятости детей, подростков и молодежи СМР ЛО» </t>
  </si>
  <si>
    <t>0707</t>
  </si>
  <si>
    <t>0460180730</t>
  </si>
  <si>
    <t>0460181240</t>
  </si>
  <si>
    <t>442</t>
  </si>
  <si>
    <t>04601S4410</t>
  </si>
  <si>
    <t>0460174410</t>
  </si>
  <si>
    <t>826</t>
  </si>
  <si>
    <t>0420181170</t>
  </si>
  <si>
    <t xml:space="preserve">473   </t>
  </si>
  <si>
    <t>На реализацию мероприятий по развитию общественной инфраструктуры</t>
  </si>
  <si>
    <t>0420172020</t>
  </si>
  <si>
    <t>301</t>
  </si>
  <si>
    <t>022   024  025  026</t>
  </si>
  <si>
    <t xml:space="preserve">(в редакции решения совета депутатов от 25.04.2018   №    452 -рсд)   </t>
  </si>
  <si>
    <t>от 20.12.2017   № 395-рсд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</si>
</sst>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dd/mm/yyyy\ hh:mm"/>
  </numFmts>
  <fonts count="67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Arial Narrow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88" fontId="1" fillId="0" borderId="0" xfId="60" applyNumberFormat="1" applyFont="1" applyFill="1" applyAlignment="1">
      <alignment horizontal="right"/>
    </xf>
    <xf numFmtId="188" fontId="1" fillId="0" borderId="0" xfId="6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8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188" fontId="3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188" fontId="8" fillId="33" borderId="12" xfId="0" applyNumberFormat="1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vertical="center" wrapText="1"/>
    </xf>
    <xf numFmtId="188" fontId="13" fillId="33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88" fontId="1" fillId="33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188" fontId="3" fillId="33" borderId="10" xfId="0" applyNumberFormat="1" applyFont="1" applyFill="1" applyBorder="1" applyAlignment="1">
      <alignment vertical="center"/>
    </xf>
    <xf numFmtId="188" fontId="7" fillId="33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vertical="center"/>
    </xf>
    <xf numFmtId="0" fontId="63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0" fontId="63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vertical="center"/>
    </xf>
    <xf numFmtId="188" fontId="3" fillId="0" borderId="10" xfId="0" applyNumberFormat="1" applyFont="1" applyFill="1" applyBorder="1" applyAlignment="1">
      <alignment vertical="center"/>
    </xf>
    <xf numFmtId="49" fontId="15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15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196215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K35" sqref="K35"/>
    </sheetView>
  </sheetViews>
  <sheetFormatPr defaultColWidth="8.8515625" defaultRowHeight="12.75"/>
  <cols>
    <col min="1" max="1" width="23.421875" style="34" customWidth="1"/>
    <col min="2" max="2" width="6.00390625" style="35" customWidth="1"/>
    <col min="3" max="3" width="10.421875" style="35" customWidth="1"/>
    <col min="4" max="5" width="5.140625" style="35" customWidth="1"/>
    <col min="6" max="6" width="5.421875" style="35" customWidth="1"/>
    <col min="7" max="7" width="10.28125" style="35" customWidth="1"/>
    <col min="8" max="11" width="11.140625" style="35" customWidth="1"/>
    <col min="12" max="16384" width="8.8515625" style="36" customWidth="1"/>
  </cols>
  <sheetData>
    <row r="1" spans="1:11" s="3" customFormat="1" ht="12.75">
      <c r="A1" s="8"/>
      <c r="K1" s="4" t="s">
        <v>45</v>
      </c>
    </row>
    <row r="2" spans="1:11" s="3" customFormat="1" ht="12.75">
      <c r="A2" s="8"/>
      <c r="K2" s="1" t="s">
        <v>8</v>
      </c>
    </row>
    <row r="3" spans="1:11" s="3" customFormat="1" ht="12.75">
      <c r="A3" s="8"/>
      <c r="K3" s="1" t="s">
        <v>9</v>
      </c>
    </row>
    <row r="4" spans="1:11" s="3" customFormat="1" ht="12.75">
      <c r="A4" s="8"/>
      <c r="K4" s="2" t="s">
        <v>10</v>
      </c>
    </row>
    <row r="5" spans="1:11" s="3" customFormat="1" ht="12.75">
      <c r="A5" s="8"/>
      <c r="K5" s="2" t="s">
        <v>39</v>
      </c>
    </row>
    <row r="6" spans="1:11" s="3" customFormat="1" ht="15">
      <c r="A6" s="8"/>
      <c r="K6" s="53" t="s">
        <v>83</v>
      </c>
    </row>
    <row r="7" spans="1:11" s="33" customFormat="1" ht="12.75">
      <c r="A7" s="45"/>
      <c r="B7" s="46"/>
      <c r="C7" s="46"/>
      <c r="D7" s="46"/>
      <c r="E7" s="46"/>
      <c r="F7" s="46"/>
      <c r="G7" s="46"/>
      <c r="H7" s="46"/>
      <c r="I7" s="46"/>
      <c r="J7" s="46"/>
      <c r="K7" s="47" t="s">
        <v>82</v>
      </c>
    </row>
    <row r="8" spans="1:11" s="3" customFormat="1" ht="12.75">
      <c r="A8" s="8"/>
      <c r="K8" s="2"/>
    </row>
    <row r="9" spans="1:11" s="5" customFormat="1" ht="17.25" customHeight="1">
      <c r="A9" s="56" t="s">
        <v>56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s="5" customFormat="1" ht="17.25" customHeight="1">
      <c r="A10" s="56" t="s">
        <v>44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s="5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s="12" customFormat="1" ht="12.75">
      <c r="A12" s="15"/>
      <c r="B12" s="14"/>
      <c r="C12" s="14"/>
      <c r="D12" s="14"/>
      <c r="E12" s="14"/>
      <c r="F12" s="14"/>
      <c r="G12" s="14"/>
      <c r="H12" s="14"/>
      <c r="I12" s="14"/>
      <c r="J12" s="57" t="s">
        <v>11</v>
      </c>
      <c r="K12" s="57"/>
    </row>
    <row r="13" spans="1:11" s="12" customFormat="1" ht="30.75" customHeight="1">
      <c r="A13" s="58"/>
      <c r="B13" s="59" t="s">
        <v>15</v>
      </c>
      <c r="C13" s="60"/>
      <c r="D13" s="60"/>
      <c r="E13" s="60"/>
      <c r="F13" s="61"/>
      <c r="G13" s="59" t="s">
        <v>25</v>
      </c>
      <c r="H13" s="60"/>
      <c r="I13" s="60"/>
      <c r="J13" s="60"/>
      <c r="K13" s="61"/>
    </row>
    <row r="14" spans="1:11" s="44" customFormat="1" ht="36" customHeight="1">
      <c r="A14" s="58"/>
      <c r="B14" s="6" t="s">
        <v>0</v>
      </c>
      <c r="C14" s="6" t="s">
        <v>1</v>
      </c>
      <c r="D14" s="6" t="s">
        <v>2</v>
      </c>
      <c r="E14" s="6" t="s">
        <v>33</v>
      </c>
      <c r="F14" s="6" t="s">
        <v>34</v>
      </c>
      <c r="G14" s="11" t="s">
        <v>24</v>
      </c>
      <c r="H14" s="11" t="s">
        <v>21</v>
      </c>
      <c r="I14" s="11" t="s">
        <v>22</v>
      </c>
      <c r="J14" s="11" t="s">
        <v>23</v>
      </c>
      <c r="K14" s="10" t="s">
        <v>16</v>
      </c>
    </row>
    <row r="15" spans="1:11" ht="18" customHeight="1">
      <c r="A15" s="75" t="s">
        <v>6</v>
      </c>
      <c r="B15" s="76"/>
      <c r="C15" s="76"/>
      <c r="D15" s="76"/>
      <c r="E15" s="76"/>
      <c r="F15" s="76"/>
      <c r="G15" s="76"/>
      <c r="H15" s="76"/>
      <c r="I15" s="76"/>
      <c r="J15" s="76"/>
      <c r="K15" s="77"/>
    </row>
    <row r="16" spans="1:11" ht="24" customHeight="1">
      <c r="A16" s="78" t="s">
        <v>46</v>
      </c>
      <c r="B16" s="79"/>
      <c r="C16" s="79"/>
      <c r="D16" s="79"/>
      <c r="E16" s="79"/>
      <c r="F16" s="79"/>
      <c r="G16" s="79"/>
      <c r="H16" s="79"/>
      <c r="I16" s="79"/>
      <c r="J16" s="80"/>
      <c r="K16" s="13">
        <f>SUM(K17:K18)</f>
        <v>223390.09999999998</v>
      </c>
    </row>
    <row r="17" spans="1:11" s="37" customFormat="1" ht="30" customHeight="1">
      <c r="A17" s="7" t="s">
        <v>30</v>
      </c>
      <c r="B17" s="24" t="s">
        <v>3</v>
      </c>
      <c r="C17" s="24" t="s">
        <v>40</v>
      </c>
      <c r="D17" s="24" t="s">
        <v>31</v>
      </c>
      <c r="E17" s="24" t="s">
        <v>37</v>
      </c>
      <c r="F17" s="24" t="s">
        <v>12</v>
      </c>
      <c r="G17" s="25">
        <v>4989.7</v>
      </c>
      <c r="H17" s="25">
        <v>7116.5</v>
      </c>
      <c r="I17" s="25">
        <v>10691.2</v>
      </c>
      <c r="J17" s="25">
        <v>13869</v>
      </c>
      <c r="K17" s="28">
        <f>SUM(G17:J17)</f>
        <v>36666.4</v>
      </c>
    </row>
    <row r="18" spans="1:11" s="37" customFormat="1" ht="58.5" customHeight="1">
      <c r="A18" s="16" t="s">
        <v>29</v>
      </c>
      <c r="B18" s="27" t="s">
        <v>3</v>
      </c>
      <c r="C18" s="27" t="s">
        <v>41</v>
      </c>
      <c r="D18" s="27" t="s">
        <v>31</v>
      </c>
      <c r="E18" s="27" t="s">
        <v>12</v>
      </c>
      <c r="F18" s="27" t="s">
        <v>13</v>
      </c>
      <c r="G18" s="25">
        <v>35039.2</v>
      </c>
      <c r="H18" s="25">
        <v>32406.6</v>
      </c>
      <c r="I18" s="25">
        <v>66833.4</v>
      </c>
      <c r="J18" s="25">
        <v>52444.5</v>
      </c>
      <c r="K18" s="28">
        <f>SUM(G18:J18)</f>
        <v>186723.69999999998</v>
      </c>
    </row>
    <row r="19" spans="1:11" ht="30" customHeight="1">
      <c r="A19" s="65" t="s">
        <v>18</v>
      </c>
      <c r="B19" s="66"/>
      <c r="C19" s="66"/>
      <c r="D19" s="66"/>
      <c r="E19" s="66"/>
      <c r="F19" s="67"/>
      <c r="G19" s="17">
        <f>G17+G18</f>
        <v>40028.899999999994</v>
      </c>
      <c r="H19" s="17">
        <f>H17+H18</f>
        <v>39523.1</v>
      </c>
      <c r="I19" s="17">
        <f>I17+I18</f>
        <v>77524.59999999999</v>
      </c>
      <c r="J19" s="17">
        <f>J17+J18</f>
        <v>66313.5</v>
      </c>
      <c r="K19" s="17">
        <f>K16</f>
        <v>223390.09999999998</v>
      </c>
    </row>
    <row r="20" spans="1:11" ht="18" customHeight="1">
      <c r="A20" s="75" t="s">
        <v>5</v>
      </c>
      <c r="B20" s="76"/>
      <c r="C20" s="76"/>
      <c r="D20" s="76"/>
      <c r="E20" s="76"/>
      <c r="F20" s="76"/>
      <c r="G20" s="76"/>
      <c r="H20" s="76"/>
      <c r="I20" s="76"/>
      <c r="J20" s="76"/>
      <c r="K20" s="77"/>
    </row>
    <row r="21" spans="1:11" ht="24" customHeight="1">
      <c r="A21" s="78" t="s">
        <v>47</v>
      </c>
      <c r="B21" s="79"/>
      <c r="C21" s="79"/>
      <c r="D21" s="79"/>
      <c r="E21" s="79"/>
      <c r="F21" s="79"/>
      <c r="G21" s="79"/>
      <c r="H21" s="79"/>
      <c r="I21" s="79"/>
      <c r="J21" s="80"/>
      <c r="K21" s="13">
        <f>K22+K31</f>
        <v>21603.7</v>
      </c>
    </row>
    <row r="22" spans="1:11" s="41" customFormat="1" ht="24">
      <c r="A22" s="19" t="s">
        <v>19</v>
      </c>
      <c r="B22" s="27"/>
      <c r="C22" s="27"/>
      <c r="D22" s="27"/>
      <c r="E22" s="27"/>
      <c r="F22" s="27"/>
      <c r="G22" s="29">
        <f>SUM(G23:G30)</f>
        <v>1942.6</v>
      </c>
      <c r="H22" s="29">
        <f>SUM(H23:H30)</f>
        <v>2774.3</v>
      </c>
      <c r="I22" s="29">
        <f>SUM(I23:I30)</f>
        <v>2153.5</v>
      </c>
      <c r="J22" s="29">
        <f>SUM(J23:J30)</f>
        <v>4329.3</v>
      </c>
      <c r="K22" s="29">
        <f>SUM(K23:K30)</f>
        <v>11199.7</v>
      </c>
    </row>
    <row r="23" spans="1:11" s="41" customFormat="1" ht="28.5" customHeight="1">
      <c r="A23" s="71" t="s">
        <v>35</v>
      </c>
      <c r="B23" s="73" t="s">
        <v>3</v>
      </c>
      <c r="C23" s="27" t="s">
        <v>40</v>
      </c>
      <c r="D23" s="27" t="s">
        <v>32</v>
      </c>
      <c r="E23" s="27" t="s">
        <v>38</v>
      </c>
      <c r="F23" s="27" t="s">
        <v>12</v>
      </c>
      <c r="G23" s="25">
        <v>298.6</v>
      </c>
      <c r="H23" s="25">
        <v>971.2</v>
      </c>
      <c r="I23" s="25">
        <v>409.1</v>
      </c>
      <c r="J23" s="25">
        <v>753.3</v>
      </c>
      <c r="K23" s="28">
        <f aca="true" t="shared" si="0" ref="K23:K30">SUM(G23:J23)</f>
        <v>2432.2</v>
      </c>
    </row>
    <row r="24" spans="1:11" s="26" customFormat="1" ht="28.5" customHeight="1">
      <c r="A24" s="72"/>
      <c r="B24" s="74"/>
      <c r="C24" s="27" t="s">
        <v>76</v>
      </c>
      <c r="D24" s="27" t="s">
        <v>32</v>
      </c>
      <c r="E24" s="18" t="s">
        <v>77</v>
      </c>
      <c r="F24" s="27" t="s">
        <v>12</v>
      </c>
      <c r="G24" s="25">
        <v>8.9</v>
      </c>
      <c r="H24" s="25">
        <v>6.2</v>
      </c>
      <c r="I24" s="25">
        <v>3</v>
      </c>
      <c r="J24" s="25">
        <v>1.2</v>
      </c>
      <c r="K24" s="28">
        <f t="shared" si="0"/>
        <v>19.3</v>
      </c>
    </row>
    <row r="25" spans="1:11" s="37" customFormat="1" ht="57.75" customHeight="1">
      <c r="A25" s="7" t="s">
        <v>58</v>
      </c>
      <c r="B25" s="24" t="s">
        <v>3</v>
      </c>
      <c r="C25" s="24" t="s">
        <v>59</v>
      </c>
      <c r="D25" s="24" t="s">
        <v>32</v>
      </c>
      <c r="E25" s="48" t="s">
        <v>60</v>
      </c>
      <c r="F25" s="24" t="s">
        <v>12</v>
      </c>
      <c r="G25" s="49">
        <v>1181.7</v>
      </c>
      <c r="H25" s="49">
        <v>1040</v>
      </c>
      <c r="I25" s="49">
        <v>1193.4</v>
      </c>
      <c r="J25" s="49">
        <v>569.9</v>
      </c>
      <c r="K25" s="50">
        <f t="shared" si="0"/>
        <v>3985</v>
      </c>
    </row>
    <row r="26" spans="1:11" s="30" customFormat="1" ht="66.75" customHeight="1">
      <c r="A26" s="16" t="s">
        <v>53</v>
      </c>
      <c r="B26" s="18" t="s">
        <v>55</v>
      </c>
      <c r="C26" s="27" t="s">
        <v>48</v>
      </c>
      <c r="D26" s="27" t="s">
        <v>32</v>
      </c>
      <c r="E26" s="18" t="s">
        <v>61</v>
      </c>
      <c r="F26" s="27" t="s">
        <v>12</v>
      </c>
      <c r="G26" s="25">
        <f>3+40</f>
        <v>43</v>
      </c>
      <c r="H26" s="25">
        <v>17</v>
      </c>
      <c r="I26" s="25">
        <v>2</v>
      </c>
      <c r="J26" s="25">
        <f>11+175</f>
        <v>186</v>
      </c>
      <c r="K26" s="28">
        <f t="shared" si="0"/>
        <v>248</v>
      </c>
    </row>
    <row r="27" spans="1:11" s="37" customFormat="1" ht="66" customHeight="1">
      <c r="A27" s="16" t="s">
        <v>63</v>
      </c>
      <c r="B27" s="48" t="s">
        <v>64</v>
      </c>
      <c r="C27" s="24" t="s">
        <v>62</v>
      </c>
      <c r="D27" s="24" t="s">
        <v>32</v>
      </c>
      <c r="E27" s="48" t="s">
        <v>65</v>
      </c>
      <c r="F27" s="24" t="s">
        <v>12</v>
      </c>
      <c r="G27" s="49">
        <v>6.6</v>
      </c>
      <c r="H27" s="49">
        <v>6.6</v>
      </c>
      <c r="I27" s="49">
        <v>0</v>
      </c>
      <c r="J27" s="49">
        <v>6.6</v>
      </c>
      <c r="K27" s="50">
        <f t="shared" si="0"/>
        <v>19.799999999999997</v>
      </c>
    </row>
    <row r="28" spans="1:11" s="26" customFormat="1" ht="18" customHeight="1">
      <c r="A28" s="54" t="s">
        <v>68</v>
      </c>
      <c r="B28" s="24" t="s">
        <v>69</v>
      </c>
      <c r="C28" s="24" t="s">
        <v>70</v>
      </c>
      <c r="D28" s="24" t="s">
        <v>32</v>
      </c>
      <c r="E28" s="24" t="s">
        <v>12</v>
      </c>
      <c r="F28" s="24" t="s">
        <v>12</v>
      </c>
      <c r="G28" s="49">
        <v>111</v>
      </c>
      <c r="H28" s="49">
        <v>108.9</v>
      </c>
      <c r="I28" s="49">
        <v>97.3</v>
      </c>
      <c r="J28" s="49">
        <v>634.7</v>
      </c>
      <c r="K28" s="50">
        <f t="shared" si="0"/>
        <v>951.9000000000001</v>
      </c>
    </row>
    <row r="29" spans="1:11" s="26" customFormat="1" ht="18" customHeight="1">
      <c r="A29" s="55"/>
      <c r="B29" s="24" t="s">
        <v>69</v>
      </c>
      <c r="C29" s="24" t="s">
        <v>71</v>
      </c>
      <c r="D29" s="24" t="s">
        <v>32</v>
      </c>
      <c r="E29" s="24" t="s">
        <v>72</v>
      </c>
      <c r="F29" s="24" t="s">
        <v>12</v>
      </c>
      <c r="G29" s="49">
        <v>292.8</v>
      </c>
      <c r="H29" s="49">
        <v>624.4</v>
      </c>
      <c r="I29" s="49">
        <v>448.7</v>
      </c>
      <c r="J29" s="49">
        <v>1794.4</v>
      </c>
      <c r="K29" s="50">
        <f t="shared" si="0"/>
        <v>3160.3</v>
      </c>
    </row>
    <row r="30" spans="1:11" s="26" customFormat="1" ht="18" customHeight="1">
      <c r="A30" s="55"/>
      <c r="B30" s="24" t="s">
        <v>69</v>
      </c>
      <c r="C30" s="24" t="s">
        <v>73</v>
      </c>
      <c r="D30" s="24" t="s">
        <v>32</v>
      </c>
      <c r="E30" s="24" t="s">
        <v>72</v>
      </c>
      <c r="F30" s="24" t="s">
        <v>12</v>
      </c>
      <c r="G30" s="49"/>
      <c r="H30" s="49"/>
      <c r="I30" s="49"/>
      <c r="J30" s="49">
        <v>383.2</v>
      </c>
      <c r="K30" s="50">
        <f t="shared" si="0"/>
        <v>383.2</v>
      </c>
    </row>
    <row r="31" spans="1:11" s="41" customFormat="1" ht="41.25" customHeight="1">
      <c r="A31" s="19" t="s">
        <v>52</v>
      </c>
      <c r="B31" s="27"/>
      <c r="C31" s="27"/>
      <c r="D31" s="27"/>
      <c r="E31" s="27"/>
      <c r="F31" s="27"/>
      <c r="G31" s="29">
        <f>SUM(G32:G35)</f>
        <v>3937.1000000000004</v>
      </c>
      <c r="H31" s="29">
        <f>SUM(H32:H35)</f>
        <v>2667.2</v>
      </c>
      <c r="I31" s="29">
        <f>SUM(I32:I35)</f>
        <v>1227.5</v>
      </c>
      <c r="J31" s="29">
        <f>SUM(J32:J35)</f>
        <v>2572.2</v>
      </c>
      <c r="K31" s="29">
        <f>SUM(K32:K35)</f>
        <v>10404</v>
      </c>
    </row>
    <row r="32" spans="1:11" s="41" customFormat="1" ht="65.25" customHeight="1">
      <c r="A32" s="16" t="s">
        <v>49</v>
      </c>
      <c r="B32" s="18" t="s">
        <v>54</v>
      </c>
      <c r="C32" s="27" t="s">
        <v>50</v>
      </c>
      <c r="D32" s="27" t="s">
        <v>32</v>
      </c>
      <c r="E32" s="18" t="s">
        <v>57</v>
      </c>
      <c r="F32" s="27" t="s">
        <v>51</v>
      </c>
      <c r="G32" s="25">
        <v>2424.4</v>
      </c>
      <c r="H32" s="25">
        <v>153</v>
      </c>
      <c r="I32" s="25">
        <v>18</v>
      </c>
      <c r="J32" s="25">
        <v>1382.1</v>
      </c>
      <c r="K32" s="28">
        <f>SUM(G32:J32)</f>
        <v>3977.5</v>
      </c>
    </row>
    <row r="33" spans="1:11" s="37" customFormat="1" ht="42.75" customHeight="1">
      <c r="A33" s="16" t="s">
        <v>66</v>
      </c>
      <c r="B33" s="48" t="s">
        <v>64</v>
      </c>
      <c r="C33" s="51" t="s">
        <v>67</v>
      </c>
      <c r="D33" s="24" t="s">
        <v>32</v>
      </c>
      <c r="E33" s="48" t="s">
        <v>65</v>
      </c>
      <c r="F33" s="24" t="s">
        <v>12</v>
      </c>
      <c r="G33" s="49">
        <v>59.4</v>
      </c>
      <c r="H33" s="49">
        <v>59.4</v>
      </c>
      <c r="I33" s="49">
        <v>0</v>
      </c>
      <c r="J33" s="49">
        <v>59.4</v>
      </c>
      <c r="K33" s="50">
        <f>SUM(G33:J33)</f>
        <v>178.2</v>
      </c>
    </row>
    <row r="34" spans="1:11" s="37" customFormat="1" ht="52.5" customHeight="1">
      <c r="A34" s="52" t="s">
        <v>68</v>
      </c>
      <c r="B34" s="24" t="s">
        <v>69</v>
      </c>
      <c r="C34" s="24" t="s">
        <v>74</v>
      </c>
      <c r="D34" s="24" t="s">
        <v>32</v>
      </c>
      <c r="E34" s="48" t="s">
        <v>12</v>
      </c>
      <c r="F34" s="48" t="s">
        <v>75</v>
      </c>
      <c r="G34" s="49">
        <v>0</v>
      </c>
      <c r="H34" s="49">
        <v>514</v>
      </c>
      <c r="I34" s="49">
        <v>0</v>
      </c>
      <c r="J34" s="49">
        <v>130.7</v>
      </c>
      <c r="K34" s="50">
        <f>SUM(G34:J34)</f>
        <v>644.7</v>
      </c>
    </row>
    <row r="35" spans="1:11" s="26" customFormat="1" ht="43.5" customHeight="1">
      <c r="A35" s="52" t="s">
        <v>78</v>
      </c>
      <c r="B35" s="27" t="s">
        <v>3</v>
      </c>
      <c r="C35" s="27" t="s">
        <v>79</v>
      </c>
      <c r="D35" s="27" t="s">
        <v>32</v>
      </c>
      <c r="E35" s="81" t="s">
        <v>81</v>
      </c>
      <c r="F35" s="18" t="s">
        <v>80</v>
      </c>
      <c r="G35" s="25">
        <v>1453.3</v>
      </c>
      <c r="H35" s="25">
        <v>1940.8</v>
      </c>
      <c r="I35" s="25">
        <v>1209.5</v>
      </c>
      <c r="J35" s="25">
        <v>1000</v>
      </c>
      <c r="K35" s="28">
        <f>SUM(G35:J35)</f>
        <v>5603.6</v>
      </c>
    </row>
    <row r="36" spans="1:11" s="42" customFormat="1" ht="18.75" customHeight="1">
      <c r="A36" s="62" t="s">
        <v>36</v>
      </c>
      <c r="B36" s="63"/>
      <c r="C36" s="63"/>
      <c r="D36" s="63"/>
      <c r="E36" s="63"/>
      <c r="F36" s="63"/>
      <c r="G36" s="63"/>
      <c r="H36" s="63"/>
      <c r="I36" s="63"/>
      <c r="J36" s="64"/>
      <c r="K36" s="21">
        <f>SUM(K37)</f>
        <v>16920.3</v>
      </c>
    </row>
    <row r="37" spans="1:11" s="41" customFormat="1" ht="36">
      <c r="A37" s="19" t="s">
        <v>28</v>
      </c>
      <c r="B37" s="31"/>
      <c r="C37" s="32"/>
      <c r="D37" s="32"/>
      <c r="E37" s="32"/>
      <c r="F37" s="32"/>
      <c r="G37" s="29">
        <f>SUM(G38:G39)</f>
        <v>2240.4</v>
      </c>
      <c r="H37" s="29">
        <f>SUM(H38:H39)</f>
        <v>3847.5</v>
      </c>
      <c r="I37" s="29">
        <f>SUM(I38:I39)</f>
        <v>5722.3</v>
      </c>
      <c r="J37" s="29">
        <f>SUM(J38:J39)</f>
        <v>5110.1</v>
      </c>
      <c r="K37" s="29">
        <f>SUM(K38:K39)</f>
        <v>16920.3</v>
      </c>
    </row>
    <row r="38" spans="1:11" s="41" customFormat="1" ht="42.75" customHeight="1">
      <c r="A38" s="20" t="s">
        <v>26</v>
      </c>
      <c r="B38" s="27" t="s">
        <v>4</v>
      </c>
      <c r="C38" s="27" t="s">
        <v>42</v>
      </c>
      <c r="D38" s="27" t="s">
        <v>32</v>
      </c>
      <c r="E38" s="27" t="s">
        <v>12</v>
      </c>
      <c r="F38" s="27" t="s">
        <v>14</v>
      </c>
      <c r="G38" s="25">
        <v>50.3</v>
      </c>
      <c r="H38" s="25">
        <v>86.4</v>
      </c>
      <c r="I38" s="25">
        <v>128.5</v>
      </c>
      <c r="J38" s="25">
        <v>114.6</v>
      </c>
      <c r="K38" s="28">
        <f>SUM(G38:J38)</f>
        <v>379.79999999999995</v>
      </c>
    </row>
    <row r="39" spans="1:11" s="41" customFormat="1" ht="51" customHeight="1">
      <c r="A39" s="20" t="s">
        <v>27</v>
      </c>
      <c r="B39" s="27" t="s">
        <v>17</v>
      </c>
      <c r="C39" s="27" t="s">
        <v>43</v>
      </c>
      <c r="D39" s="27" t="s">
        <v>32</v>
      </c>
      <c r="E39" s="27" t="s">
        <v>12</v>
      </c>
      <c r="F39" s="27" t="s">
        <v>14</v>
      </c>
      <c r="G39" s="25">
        <v>2190.1</v>
      </c>
      <c r="H39" s="25">
        <v>3761.1</v>
      </c>
      <c r="I39" s="25">
        <v>5593.8</v>
      </c>
      <c r="J39" s="25">
        <v>4995.5</v>
      </c>
      <c r="K39" s="28">
        <f>SUM(G39:J39)</f>
        <v>16540.5</v>
      </c>
    </row>
    <row r="40" spans="1:11" s="41" customFormat="1" ht="21" customHeight="1">
      <c r="A40" s="65" t="s">
        <v>20</v>
      </c>
      <c r="B40" s="66"/>
      <c r="C40" s="66"/>
      <c r="D40" s="66"/>
      <c r="E40" s="66"/>
      <c r="F40" s="67"/>
      <c r="G40" s="22">
        <f>G22+G31+G37</f>
        <v>8120.1</v>
      </c>
      <c r="H40" s="22">
        <f>H22+H31+H37</f>
        <v>9289</v>
      </c>
      <c r="I40" s="22">
        <f>I22+I31+I37</f>
        <v>9103.3</v>
      </c>
      <c r="J40" s="22">
        <f>J22+J31+J37</f>
        <v>12011.6</v>
      </c>
      <c r="K40" s="22">
        <f>K22+K31+K37</f>
        <v>38524</v>
      </c>
    </row>
    <row r="41" spans="1:11" s="43" customFormat="1" ht="21" customHeight="1">
      <c r="A41" s="68" t="s">
        <v>7</v>
      </c>
      <c r="B41" s="69"/>
      <c r="C41" s="69"/>
      <c r="D41" s="69"/>
      <c r="E41" s="69"/>
      <c r="F41" s="70"/>
      <c r="G41" s="23">
        <f>G19+G40</f>
        <v>48148.99999999999</v>
      </c>
      <c r="H41" s="23">
        <f>H19+H40</f>
        <v>48812.1</v>
      </c>
      <c r="I41" s="23">
        <f>I19+I40</f>
        <v>86627.9</v>
      </c>
      <c r="J41" s="23">
        <f>J19+J40</f>
        <v>78325.1</v>
      </c>
      <c r="K41" s="23">
        <f>K19+K40</f>
        <v>261914.09999999998</v>
      </c>
    </row>
    <row r="42" spans="1:11" s="38" customFormat="1" ht="12.7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</row>
  </sheetData>
  <sheetProtection/>
  <mergeCells count="17">
    <mergeCell ref="A36:J36"/>
    <mergeCell ref="A40:F40"/>
    <mergeCell ref="A41:F41"/>
    <mergeCell ref="A23:A24"/>
    <mergeCell ref="B23:B24"/>
    <mergeCell ref="A15:K15"/>
    <mergeCell ref="A16:J16"/>
    <mergeCell ref="A19:F19"/>
    <mergeCell ref="A20:K20"/>
    <mergeCell ref="A21:J21"/>
    <mergeCell ref="A28:A30"/>
    <mergeCell ref="A9:K9"/>
    <mergeCell ref="A10:K10"/>
    <mergeCell ref="J12:K12"/>
    <mergeCell ref="A13:A14"/>
    <mergeCell ref="B13:F13"/>
    <mergeCell ref="G13:K13"/>
  </mergeCells>
  <printOptions/>
  <pageMargins left="0.3937007874015748" right="0" top="0.35433070866141736" bottom="0.15748031496062992" header="0" footer="0"/>
  <pageSetup fitToHeight="2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Фаткуллина</cp:lastModifiedBy>
  <cp:lastPrinted>2018-05-07T12:07:06Z</cp:lastPrinted>
  <dcterms:created xsi:type="dcterms:W3CDTF">1996-10-08T23:32:33Z</dcterms:created>
  <dcterms:modified xsi:type="dcterms:W3CDTF">2018-05-07T12:07:53Z</dcterms:modified>
  <cp:category/>
  <cp:version/>
  <cp:contentType/>
  <cp:contentStatus/>
</cp:coreProperties>
</file>