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1320" windowWidth="14715" windowHeight="11505" tabRatio="611" activeTab="0"/>
  </bookViews>
  <sheets>
    <sheet name="прил. 2 на 2018г." sheetId="1" r:id="rId1"/>
  </sheets>
  <definedNames>
    <definedName name="_xlnm.Print_Titles" localSheetId="0">'прил. 2 на 2018г.'!$14:$15</definedName>
  </definedNames>
  <calcPr fullCalcOnLoad="1"/>
</workbook>
</file>

<file path=xl/sharedStrings.xml><?xml version="1.0" encoding="utf-8"?>
<sst xmlns="http://schemas.openxmlformats.org/spreadsheetml/2006/main" count="93" uniqueCount="93">
  <si>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</si>
  <si>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</si>
  <si>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</si>
  <si>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</si>
  <si>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</si>
  <si>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</si>
  <si>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</si>
  <si>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</si>
  <si>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</si>
  <si>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</si>
  <si>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</si>
  <si>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</si>
  <si>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</si>
  <si>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</si>
  <si>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</si>
  <si>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</si>
  <si>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</si>
  <si>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</si>
  <si>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</si>
  <si>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</si>
  <si>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</si>
  <si>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</si>
  <si>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</si>
  <si>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</si>
  <si>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</si>
  <si>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</si>
  <si>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</si>
  <si>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</si>
  <si>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</si>
  <si>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</si>
  <si>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</si>
  <si>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</si>
  <si>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</si>
  <si>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</si>
  <si>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</si>
  <si>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</si>
  <si>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</si>
  <si>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</si>
  <si>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</si>
  <si>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</si>
  <si>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</si>
  <si>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</si>
  <si>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</si>
  <si>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</si>
  <si>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</si>
  <si>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</si>
  <si>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</si>
  <si>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</si>
  <si>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</si>
  <si>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</si>
  <si>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</si>
  <si>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</si>
  <si>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</si>
  <si>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</si>
  <si>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</si>
  <si>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</si>
  <si>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</si>
  <si>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</si>
  <si>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</si>
  <si>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</si>
  <si>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</si>
  <si>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</si>
  <si>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</si>
  <si>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</si>
  <si>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</si>
  <si>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</si>
  <si>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</si>
  <si>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</si>
  <si>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</si>
  <si>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</si>
  <si>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</si>
  <si>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</si>
  <si>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</si>
  <si>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</si>
  <si>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</si>
  <si>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</si>
  <si>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</si>
  <si>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</si>
  <si>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2 07 05000 05 0000 180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</si>
  <si>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</si>
  <si>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</si>
  <si>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</si>
  <si>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</si>
  <si>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</si>
  <si>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</si>
  <si>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</si>
  <si>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    Ленинградской области на  2018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</si>
  <si>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</si>
  <si>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</si>
  <si>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</si>
  <si>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</si>
  <si>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от 20.12.2017   № 395-рсд</t>
  </si>
  <si>
    <t>(в редакции решения совета депутатов от 27.06.2018 №  485-рсд)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</si>
</sst>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179" fontId="10" fillId="0" borderId="11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179" fontId="9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179" fontId="4" fillId="0" borderId="13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justify" wrapText="1"/>
    </xf>
    <xf numFmtId="0" fontId="10" fillId="0" borderId="12" xfId="0" applyFont="1" applyBorder="1" applyAlignment="1">
      <alignment wrapText="1"/>
    </xf>
    <xf numFmtId="179" fontId="10" fillId="0" borderId="13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179" fontId="6" fillId="0" borderId="15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1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83" fontId="4" fillId="0" borderId="0" xfId="0" applyNumberFormat="1" applyFont="1" applyAlignment="1">
      <alignment/>
    </xf>
    <xf numFmtId="0" fontId="9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 vertical="justify" wrapText="1"/>
    </xf>
    <xf numFmtId="0" fontId="7" fillId="0" borderId="18" xfId="0" applyFont="1" applyBorder="1" applyAlignment="1">
      <alignment horizontal="left"/>
    </xf>
    <xf numFmtId="0" fontId="7" fillId="33" borderId="16" xfId="0" applyFont="1" applyFill="1" applyBorder="1" applyAlignment="1">
      <alignment/>
    </xf>
    <xf numFmtId="179" fontId="4" fillId="33" borderId="13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7" fillId="0" borderId="18" xfId="0" applyFont="1" applyBorder="1" applyAlignment="1">
      <alignment horizontal="left" wrapText="1"/>
    </xf>
    <xf numFmtId="0" fontId="4" fillId="33" borderId="12" xfId="0" applyNumberFormat="1" applyFont="1" applyFill="1" applyBorder="1" applyAlignment="1">
      <alignment vertical="justify" wrapText="1"/>
    </xf>
    <xf numFmtId="0" fontId="4" fillId="0" borderId="14" xfId="0" applyFont="1" applyBorder="1" applyAlignment="1">
      <alignment vertical="justify" wrapText="1"/>
    </xf>
    <xf numFmtId="0" fontId="4" fillId="0" borderId="19" xfId="0" applyFont="1" applyBorder="1" applyAlignment="1">
      <alignment vertical="justify" wrapText="1"/>
    </xf>
    <xf numFmtId="0" fontId="14" fillId="0" borderId="18" xfId="0" applyFont="1" applyBorder="1" applyAlignment="1">
      <alignment horizontal="left" wrapText="1"/>
    </xf>
    <xf numFmtId="0" fontId="14" fillId="0" borderId="16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vertical="justify" wrapText="1"/>
    </xf>
    <xf numFmtId="0" fontId="14" fillId="0" borderId="16" xfId="0" applyFont="1" applyBorder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50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14" fillId="0" borderId="20" xfId="0" applyFont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179" fontId="4" fillId="34" borderId="13" xfId="0" applyNumberFormat="1" applyFont="1" applyFill="1" applyBorder="1" applyAlignment="1">
      <alignment/>
    </xf>
    <xf numFmtId="0" fontId="6" fillId="0" borderId="23" xfId="0" applyFont="1" applyBorder="1" applyAlignment="1">
      <alignment horizontal="left" vertical="justify"/>
    </xf>
    <xf numFmtId="0" fontId="12" fillId="0" borderId="24" xfId="0" applyFont="1" applyBorder="1" applyAlignment="1">
      <alignment horizontal="left" vertical="justify"/>
    </xf>
    <xf numFmtId="0" fontId="6" fillId="0" borderId="0" xfId="0" applyFont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73" fontId="8" fillId="0" borderId="29" xfId="0" applyNumberFormat="1" applyFont="1" applyBorder="1" applyAlignment="1">
      <alignment horizontal="center" wrapText="1"/>
    </xf>
    <xf numFmtId="173" fontId="8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PageLayoutView="0" workbookViewId="0" topLeftCell="A31">
      <selection activeCell="A11" sqref="A11:C11"/>
    </sheetView>
  </sheetViews>
  <sheetFormatPr defaultColWidth="8.875" defaultRowHeight="12.75"/>
  <cols>
    <col min="1" max="1" width="22.25390625" style="1" customWidth="1"/>
    <col min="2" max="2" width="77.25390625" style="1" customWidth="1"/>
    <col min="3" max="3" width="12.625" style="5" customWidth="1"/>
    <col min="4" max="5" width="0" style="1" hidden="1" customWidth="1"/>
    <col min="6" max="16384" width="8.875" style="1" customWidth="1"/>
  </cols>
  <sheetData>
    <row r="2" ht="15">
      <c r="C2" s="37" t="s">
        <v>1</v>
      </c>
    </row>
    <row r="3" spans="3:6" ht="15.75">
      <c r="C3" s="37" t="s">
        <v>21</v>
      </c>
      <c r="E3" s="51"/>
      <c r="F3" s="3"/>
    </row>
    <row r="4" ht="15">
      <c r="C4" s="37" t="s">
        <v>22</v>
      </c>
    </row>
    <row r="5" ht="15">
      <c r="C5" s="37" t="s">
        <v>23</v>
      </c>
    </row>
    <row r="6" ht="15">
      <c r="C6" s="37" t="s">
        <v>24</v>
      </c>
    </row>
    <row r="7" spans="2:3" ht="14.25" customHeight="1">
      <c r="B7" s="3"/>
      <c r="C7" s="49" t="s">
        <v>91</v>
      </c>
    </row>
    <row r="8" spans="2:3" ht="15">
      <c r="B8" s="4"/>
      <c r="C8" s="49" t="s">
        <v>92</v>
      </c>
    </row>
    <row r="9" spans="2:3" ht="12.75">
      <c r="B9" s="4"/>
      <c r="C9" s="56"/>
    </row>
    <row r="10" ht="12.75">
      <c r="B10" s="2"/>
    </row>
    <row r="11" spans="1:3" ht="15.75">
      <c r="A11" s="60" t="s">
        <v>33</v>
      </c>
      <c r="B11" s="60"/>
      <c r="C11" s="60"/>
    </row>
    <row r="12" spans="1:3" ht="18.75">
      <c r="A12" s="38"/>
      <c r="B12" s="50" t="s">
        <v>86</v>
      </c>
      <c r="C12" s="39"/>
    </row>
    <row r="13" ht="9.75" customHeight="1" thickBot="1">
      <c r="B13" s="6"/>
    </row>
    <row r="14" spans="1:3" ht="13.5" customHeight="1">
      <c r="A14" s="61" t="s">
        <v>34</v>
      </c>
      <c r="B14" s="63" t="s">
        <v>5</v>
      </c>
      <c r="C14" s="65" t="s">
        <v>36</v>
      </c>
    </row>
    <row r="15" spans="1:3" ht="13.5" customHeight="1" thickBot="1">
      <c r="A15" s="62"/>
      <c r="B15" s="64"/>
      <c r="C15" s="66"/>
    </row>
    <row r="16" spans="1:3" ht="18.75" customHeight="1">
      <c r="A16" s="44" t="s">
        <v>6</v>
      </c>
      <c r="B16" s="7" t="s">
        <v>3</v>
      </c>
      <c r="C16" s="8">
        <f>C17+C21+C26+C27+C36+C41+C44+C46+C38+C47+C19</f>
        <v>391039</v>
      </c>
    </row>
    <row r="17" spans="1:3" ht="17.25" customHeight="1">
      <c r="A17" s="45" t="s">
        <v>7</v>
      </c>
      <c r="B17" s="9" t="s">
        <v>83</v>
      </c>
      <c r="C17" s="10">
        <f>SUM(C18:C18)</f>
        <v>229625.4</v>
      </c>
    </row>
    <row r="18" spans="1:3" ht="16.5" customHeight="1">
      <c r="A18" s="32" t="s">
        <v>8</v>
      </c>
      <c r="B18" s="11" t="s">
        <v>37</v>
      </c>
      <c r="C18" s="12">
        <f>224625.4+5000</f>
        <v>229625.4</v>
      </c>
    </row>
    <row r="19" spans="1:3" ht="16.5" customHeight="1">
      <c r="A19" s="53" t="s">
        <v>87</v>
      </c>
      <c r="B19" s="9" t="s">
        <v>88</v>
      </c>
      <c r="C19" s="10">
        <f>C20</f>
        <v>441.3</v>
      </c>
    </row>
    <row r="20" spans="1:3" ht="25.5" customHeight="1">
      <c r="A20" s="52" t="s">
        <v>89</v>
      </c>
      <c r="B20" s="11" t="s">
        <v>90</v>
      </c>
      <c r="C20" s="12">
        <v>441.3</v>
      </c>
    </row>
    <row r="21" spans="1:3" ht="16.5" customHeight="1">
      <c r="A21" s="45" t="s">
        <v>9</v>
      </c>
      <c r="B21" s="9" t="s">
        <v>38</v>
      </c>
      <c r="C21" s="10">
        <f>SUM(C22:C25)</f>
        <v>70674.40000000001</v>
      </c>
    </row>
    <row r="22" spans="1:3" ht="16.5" customHeight="1">
      <c r="A22" s="32" t="s">
        <v>63</v>
      </c>
      <c r="B22" s="11" t="s">
        <v>64</v>
      </c>
      <c r="C22" s="12">
        <v>50693.1</v>
      </c>
    </row>
    <row r="23" spans="1:3" ht="17.25" customHeight="1">
      <c r="A23" s="32" t="s">
        <v>30</v>
      </c>
      <c r="B23" s="11" t="s">
        <v>39</v>
      </c>
      <c r="C23" s="12">
        <v>19000</v>
      </c>
    </row>
    <row r="24" spans="1:3" ht="16.5" customHeight="1">
      <c r="A24" s="32" t="s">
        <v>29</v>
      </c>
      <c r="B24" s="11" t="s">
        <v>40</v>
      </c>
      <c r="C24" s="12">
        <v>101.3</v>
      </c>
    </row>
    <row r="25" spans="1:3" ht="16.5" customHeight="1">
      <c r="A25" s="32" t="s">
        <v>49</v>
      </c>
      <c r="B25" s="11" t="s">
        <v>50</v>
      </c>
      <c r="C25" s="12">
        <v>880</v>
      </c>
    </row>
    <row r="26" spans="1:3" ht="13.5" customHeight="1">
      <c r="A26" s="45" t="s">
        <v>10</v>
      </c>
      <c r="B26" s="9" t="s">
        <v>45</v>
      </c>
      <c r="C26" s="10">
        <v>3255.4</v>
      </c>
    </row>
    <row r="27" spans="1:3" ht="24.75" customHeight="1">
      <c r="A27" s="45" t="s">
        <v>25</v>
      </c>
      <c r="B27" s="9" t="s">
        <v>41</v>
      </c>
      <c r="C27" s="10">
        <f>C28+C32+C34</f>
        <v>40933.4</v>
      </c>
    </row>
    <row r="28" spans="1:3" ht="43.5" customHeight="1">
      <c r="A28" s="46" t="s">
        <v>26</v>
      </c>
      <c r="B28" s="15" t="s">
        <v>27</v>
      </c>
      <c r="C28" s="10">
        <f>C29+C31+C30</f>
        <v>40803.4</v>
      </c>
    </row>
    <row r="29" spans="1:4" ht="38.25" customHeight="1">
      <c r="A29" s="34" t="s">
        <v>47</v>
      </c>
      <c r="B29" s="11" t="s">
        <v>46</v>
      </c>
      <c r="C29" s="12">
        <v>31820.6</v>
      </c>
      <c r="D29" s="1">
        <v>1020.9</v>
      </c>
    </row>
    <row r="30" spans="1:3" ht="38.25" customHeight="1">
      <c r="A30" s="34" t="s">
        <v>84</v>
      </c>
      <c r="B30" s="11" t="s">
        <v>85</v>
      </c>
      <c r="C30" s="12">
        <v>162.8</v>
      </c>
    </row>
    <row r="31" spans="1:3" ht="24" customHeight="1">
      <c r="A31" s="35" t="s">
        <v>66</v>
      </c>
      <c r="B31" s="41" t="s">
        <v>67</v>
      </c>
      <c r="C31" s="36">
        <v>8820</v>
      </c>
    </row>
    <row r="32" spans="1:3" s="14" customFormat="1" ht="16.5" customHeight="1">
      <c r="A32" s="47" t="s">
        <v>52</v>
      </c>
      <c r="B32" s="24" t="s">
        <v>53</v>
      </c>
      <c r="C32" s="10">
        <f>C33</f>
        <v>50</v>
      </c>
    </row>
    <row r="33" spans="1:3" ht="24.75" customHeight="1">
      <c r="A33" s="33" t="s">
        <v>54</v>
      </c>
      <c r="B33" s="25" t="s">
        <v>55</v>
      </c>
      <c r="C33" s="12">
        <v>50</v>
      </c>
    </row>
    <row r="34" spans="1:3" ht="47.25" customHeight="1">
      <c r="A34" s="44" t="s">
        <v>69</v>
      </c>
      <c r="B34" s="24" t="s">
        <v>68</v>
      </c>
      <c r="C34" s="10">
        <f>C35</f>
        <v>80</v>
      </c>
    </row>
    <row r="35" spans="1:3" ht="51.75" customHeight="1">
      <c r="A35" s="40" t="s">
        <v>70</v>
      </c>
      <c r="B35" s="25" t="s">
        <v>71</v>
      </c>
      <c r="C35" s="12">
        <v>80</v>
      </c>
    </row>
    <row r="36" spans="1:3" ht="14.25" customHeight="1">
      <c r="A36" s="45" t="s">
        <v>11</v>
      </c>
      <c r="B36" s="9" t="s">
        <v>32</v>
      </c>
      <c r="C36" s="10">
        <f>C37</f>
        <v>1764.2</v>
      </c>
    </row>
    <row r="37" spans="1:3" ht="14.25" customHeight="1">
      <c r="A37" s="30" t="s">
        <v>61</v>
      </c>
      <c r="B37" s="11" t="s">
        <v>62</v>
      </c>
      <c r="C37" s="12">
        <v>1764.2</v>
      </c>
    </row>
    <row r="38" spans="1:3" s="14" customFormat="1" ht="13.5" customHeight="1">
      <c r="A38" s="48" t="s">
        <v>28</v>
      </c>
      <c r="B38" s="9" t="s">
        <v>0</v>
      </c>
      <c r="C38" s="10">
        <f>C40+C39</f>
        <v>36531.7</v>
      </c>
    </row>
    <row r="39" spans="1:4" s="14" customFormat="1" ht="15.75" customHeight="1">
      <c r="A39" s="32" t="s">
        <v>51</v>
      </c>
      <c r="B39" s="25" t="s">
        <v>56</v>
      </c>
      <c r="C39" s="57">
        <f>8069.1-2187.4+461.7</f>
        <v>6343.400000000001</v>
      </c>
      <c r="D39" s="14">
        <v>444.1</v>
      </c>
    </row>
    <row r="40" spans="1:4" s="14" customFormat="1" ht="13.5" customHeight="1">
      <c r="A40" s="32" t="s">
        <v>59</v>
      </c>
      <c r="B40" s="16" t="s">
        <v>60</v>
      </c>
      <c r="C40" s="57">
        <f>30217.8-20-9.5</f>
        <v>30188.3</v>
      </c>
      <c r="D40" s="14">
        <v>100</v>
      </c>
    </row>
    <row r="41" spans="1:3" ht="15.75" customHeight="1">
      <c r="A41" s="45" t="s">
        <v>12</v>
      </c>
      <c r="B41" s="9" t="s">
        <v>42</v>
      </c>
      <c r="C41" s="10">
        <f>C43+C42</f>
        <v>2852.8</v>
      </c>
    </row>
    <row r="42" spans="1:3" ht="51.75" customHeight="1">
      <c r="A42" s="30" t="s">
        <v>13</v>
      </c>
      <c r="B42" s="26" t="s">
        <v>57</v>
      </c>
      <c r="C42" s="12">
        <v>833.3</v>
      </c>
    </row>
    <row r="43" spans="1:4" ht="24.75" customHeight="1">
      <c r="A43" s="30" t="s">
        <v>65</v>
      </c>
      <c r="B43" s="11" t="s">
        <v>58</v>
      </c>
      <c r="C43" s="12">
        <v>2019.5</v>
      </c>
      <c r="D43" s="1">
        <v>1032</v>
      </c>
    </row>
    <row r="44" spans="1:3" ht="12.75" customHeight="1" hidden="1">
      <c r="A44" s="28" t="s">
        <v>14</v>
      </c>
      <c r="B44" s="9" t="s">
        <v>4</v>
      </c>
      <c r="C44" s="10">
        <f>C45</f>
        <v>0</v>
      </c>
    </row>
    <row r="45" spans="1:3" ht="25.5" customHeight="1" hidden="1">
      <c r="A45" s="29" t="s">
        <v>15</v>
      </c>
      <c r="B45" s="11" t="s">
        <v>2</v>
      </c>
      <c r="C45" s="12">
        <v>0</v>
      </c>
    </row>
    <row r="46" spans="1:3" ht="15.75" customHeight="1">
      <c r="A46" s="45" t="s">
        <v>16</v>
      </c>
      <c r="B46" s="9" t="s">
        <v>43</v>
      </c>
      <c r="C46" s="10">
        <v>4789.6</v>
      </c>
    </row>
    <row r="47" spans="1:3" ht="15.75" customHeight="1">
      <c r="A47" s="45" t="s">
        <v>20</v>
      </c>
      <c r="B47" s="9" t="s">
        <v>19</v>
      </c>
      <c r="C47" s="10">
        <v>170.8</v>
      </c>
    </row>
    <row r="48" spans="1:3" ht="17.25" customHeight="1">
      <c r="A48" s="45" t="s">
        <v>17</v>
      </c>
      <c r="B48" s="17" t="s">
        <v>44</v>
      </c>
      <c r="C48" s="18">
        <f>C49+C54</f>
        <v>935230.6000000001</v>
      </c>
    </row>
    <row r="49" spans="1:3" ht="24.75" customHeight="1">
      <c r="A49" s="45" t="s">
        <v>18</v>
      </c>
      <c r="B49" s="9" t="s">
        <v>48</v>
      </c>
      <c r="C49" s="10">
        <f>SUM(C50:C53)</f>
        <v>917514.6000000001</v>
      </c>
    </row>
    <row r="50" spans="1:3" ht="18" customHeight="1">
      <c r="A50" s="30" t="s">
        <v>79</v>
      </c>
      <c r="B50" s="42" t="s">
        <v>76</v>
      </c>
      <c r="C50" s="12">
        <v>50623.7</v>
      </c>
    </row>
    <row r="51" spans="1:4" ht="18.75" customHeight="1">
      <c r="A51" s="30" t="s">
        <v>80</v>
      </c>
      <c r="B51" s="42" t="s">
        <v>77</v>
      </c>
      <c r="C51" s="12">
        <f>11962.6+107744.6+189.3</f>
        <v>119896.50000000001</v>
      </c>
      <c r="D51" s="1">
        <v>-12500</v>
      </c>
    </row>
    <row r="52" spans="1:4" ht="18.75" customHeight="1">
      <c r="A52" s="30" t="s">
        <v>81</v>
      </c>
      <c r="B52" s="42" t="s">
        <v>75</v>
      </c>
      <c r="C52" s="54">
        <f>633806.3-1305.5+1580.3+47676</f>
        <v>681757.1000000001</v>
      </c>
      <c r="D52" s="1">
        <f>64220.4+12.7</f>
        <v>64233.1</v>
      </c>
    </row>
    <row r="53" spans="1:4" ht="15.75" customHeight="1">
      <c r="A53" s="31" t="s">
        <v>82</v>
      </c>
      <c r="B53" s="43" t="s">
        <v>31</v>
      </c>
      <c r="C53" s="55">
        <f>30384.4-3.5+455.3+23491.7+17+6325.5+0.1+4566.8</f>
        <v>65237.3</v>
      </c>
      <c r="D53" s="1">
        <v>8149.4</v>
      </c>
    </row>
    <row r="54" spans="1:3" ht="16.5" customHeight="1">
      <c r="A54" s="45" t="s">
        <v>72</v>
      </c>
      <c r="B54" s="9" t="s">
        <v>73</v>
      </c>
      <c r="C54" s="10">
        <f>C55</f>
        <v>17716</v>
      </c>
    </row>
    <row r="55" spans="1:3" ht="20.25" customHeight="1" thickBot="1">
      <c r="A55" s="30" t="s">
        <v>78</v>
      </c>
      <c r="B55" s="19" t="s">
        <v>74</v>
      </c>
      <c r="C55" s="12">
        <v>17716</v>
      </c>
    </row>
    <row r="56" spans="1:3" s="21" customFormat="1" ht="17.25" customHeight="1" thickBot="1">
      <c r="A56" s="58" t="s">
        <v>35</v>
      </c>
      <c r="B56" s="59"/>
      <c r="C56" s="20">
        <f>C48+C16</f>
        <v>1326269.6</v>
      </c>
    </row>
    <row r="58" ht="0.75" customHeight="1"/>
    <row r="59" ht="8.25" customHeight="1"/>
    <row r="60" ht="3" customHeight="1" hidden="1"/>
    <row r="61" ht="10.5" customHeight="1">
      <c r="C61" s="22"/>
    </row>
    <row r="62" ht="12.75">
      <c r="C62" s="27"/>
    </row>
    <row r="63" ht="12.75">
      <c r="C63" s="13"/>
    </row>
    <row r="67" ht="12.75">
      <c r="C67" s="23"/>
    </row>
  </sheetData>
  <sheetProtection/>
  <mergeCells count="5">
    <mergeCell ref="A56:B56"/>
    <mergeCell ref="A11:C11"/>
    <mergeCell ref="A14:A15"/>
    <mergeCell ref="B14:B15"/>
    <mergeCell ref="C14:C15"/>
  </mergeCells>
  <printOptions/>
  <pageMargins left="0.7874015748031497" right="0.31496062992125984" top="0.1968503937007874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2018-06-28T06:13:33Z</cp:lastPrinted>
  <dcterms:created xsi:type="dcterms:W3CDTF">2005-12-26T07:27:52Z</dcterms:created>
  <dcterms:modified xsi:type="dcterms:W3CDTF">2018-06-28T06:13:54Z</dcterms:modified>
  <cp:category/>
  <cp:version/>
  <cp:contentType/>
  <cp:contentStatus/>
</cp:coreProperties>
</file>