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140" windowWidth="15432" windowHeight="11688" tabRatio="611" activeTab="0"/>
  </bookViews>
  <sheets>
    <sheet name="прил. 2 на 2016г.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<sst xmlns="http://schemas.openxmlformats.org/spreadsheetml/2006/main" count="83" uniqueCount="83">
  <si>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</si>
  <si>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</si>
  <si>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</si>
  <si>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</si>
  <si>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</si>
  <si>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</si>
  <si>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</si>
  <si>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</si>
  <si>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</si>
  <si>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</si>
  <si>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</si>
  <si>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</si>
  <si>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</si>
  <si>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</si>
  <si>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</si>
  <si>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</si>
  <si>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</si>
  <si>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</si>
  <si>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</si>
  <si>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</si>
  <si>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</si>
  <si>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</si>
  <si>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</si>
  <si>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</si>
  <si>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</si>
  <si>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</si>
  <si>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</si>
  <si>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</si>
  <si>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</si>
  <si>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</si>
  <si>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</si>
  <si>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</si>
  <si>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</si>
  <si>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</si>
  <si>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</si>
  <si>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</si>
  <si>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</si>
  <si>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</si>
  <si>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</si>
  <si>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</si>
  <si>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</si>
  <si>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</si>
  <si>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</si>
  <si>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</si>
  <si>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</si>
  <si>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</si>
  <si>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</si>
  <si>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</si>
  <si>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</si>
  <si>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</si>
  <si>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</si>
  <si>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</si>
  <si>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</si>
  <si>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</si>
  <si>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</si>
  <si>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1 11 05010 00 0000 120</t>
  </si>
  <si>
    <t xml:space="preserve"> 1 11 05030 00 0000 120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</si>
  <si>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</si>
  <si>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</si>
  <si>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</si>
  <si>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</si>
  <si>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</si>
  <si>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</si>
  <si>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</si>
  <si>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</si>
  <si>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</si>
  <si>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</si>
  <si>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</si>
  <si>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</si>
  <si>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</si>
  <si>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Российской Федерации (межбюджетные субсидии)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</si>
  <si>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</si>
  <si>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</si>
  <si>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</si>
  <si>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</si>
  <si>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</si>
  <si>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</si>
  <si>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</si>
  <si>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</si>
  <si>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</si>
  <si>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Ленинградской области на  2016 год</t>
  </si>
  <si>
    <t xml:space="preserve">от 23.12.2015 №   160-рсд   </t>
  </si>
  <si>
    <t>(в редакции решения совета депутатов от 25.05.2016   №  222 -рсд)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</si>
</sst>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?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171" fontId="11" fillId="0" borderId="11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171" fontId="10" fillId="0" borderId="13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171" fontId="4" fillId="0" borderId="13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justify" wrapText="1"/>
    </xf>
    <xf numFmtId="171" fontId="5" fillId="0" borderId="0" xfId="0" applyNumberFormat="1" applyFont="1" applyAlignment="1">
      <alignment/>
    </xf>
    <xf numFmtId="0" fontId="11" fillId="0" borderId="12" xfId="0" applyFont="1" applyBorder="1" applyAlignment="1">
      <alignment wrapText="1"/>
    </xf>
    <xf numFmtId="171" fontId="11" fillId="0" borderId="13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4" fillId="0" borderId="14" xfId="0" applyFont="1" applyBorder="1" applyAlignment="1">
      <alignment wrapText="1"/>
    </xf>
    <xf numFmtId="171" fontId="4" fillId="0" borderId="15" xfId="0" applyNumberFormat="1" applyFont="1" applyFill="1" applyBorder="1" applyAlignment="1">
      <alignment/>
    </xf>
    <xf numFmtId="0" fontId="4" fillId="0" borderId="16" xfId="0" applyFont="1" applyBorder="1" applyAlignment="1">
      <alignment wrapText="1"/>
    </xf>
    <xf numFmtId="17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0" fillId="0" borderId="17" xfId="0" applyFont="1" applyBorder="1" applyAlignment="1">
      <alignment vertical="justify" wrapText="1"/>
    </xf>
    <xf numFmtId="0" fontId="12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75" fontId="4" fillId="0" borderId="0" xfId="0" applyNumberFormat="1" applyFont="1" applyAlignment="1">
      <alignment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 vertical="justify" wrapText="1"/>
    </xf>
    <xf numFmtId="0" fontId="8" fillId="0" borderId="17" xfId="0" applyFont="1" applyBorder="1" applyAlignment="1">
      <alignment horizontal="left"/>
    </xf>
    <xf numFmtId="0" fontId="8" fillId="33" borderId="18" xfId="0" applyFont="1" applyFill="1" applyBorder="1" applyAlignment="1">
      <alignment/>
    </xf>
    <xf numFmtId="0" fontId="5" fillId="33" borderId="12" xfId="0" applyNumberFormat="1" applyFont="1" applyFill="1" applyBorder="1" applyAlignment="1">
      <alignment vertical="justify" wrapText="1"/>
    </xf>
    <xf numFmtId="171" fontId="4" fillId="33" borderId="13" xfId="0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71" fontId="8" fillId="0" borderId="0" xfId="6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71" fontId="7" fillId="0" borderId="21" xfId="0" applyNumberFormat="1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0" fontId="7" fillId="0" borderId="22" xfId="0" applyFont="1" applyBorder="1" applyAlignment="1">
      <alignment horizontal="left" vertical="justify"/>
    </xf>
    <xf numFmtId="0" fontId="13" fillId="0" borderId="23" xfId="0" applyFont="1" applyBorder="1" applyAlignment="1">
      <alignment horizontal="left" vertical="justify"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165" fontId="9" fillId="0" borderId="28" xfId="0" applyNumberFormat="1" applyFont="1" applyBorder="1" applyAlignment="1">
      <alignment horizontal="center" wrapText="1"/>
    </xf>
    <xf numFmtId="165" fontId="9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2"/>
  <sheetViews>
    <sheetView tabSelected="1" zoomScalePageLayoutView="0" workbookViewId="0" topLeftCell="A37">
      <selection activeCell="C14" sqref="C14:C15"/>
    </sheetView>
  </sheetViews>
  <sheetFormatPr defaultColWidth="9.00390625" defaultRowHeight="12.75"/>
  <cols>
    <col min="1" max="1" width="23.625" style="2" customWidth="1"/>
    <col min="2" max="2" width="69.625" style="2" customWidth="1"/>
    <col min="3" max="3" width="12.50390625" style="6" customWidth="1"/>
    <col min="4" max="4" width="10.875" style="2" bestFit="1" customWidth="1"/>
    <col min="5" max="16384" width="8.875" style="2" customWidth="1"/>
  </cols>
  <sheetData>
    <row r="2" ht="13.5">
      <c r="C2" s="50" t="s">
        <v>1</v>
      </c>
    </row>
    <row r="3" ht="13.5">
      <c r="C3" s="50" t="s">
        <v>25</v>
      </c>
    </row>
    <row r="4" ht="13.5">
      <c r="C4" s="50" t="s">
        <v>26</v>
      </c>
    </row>
    <row r="5" ht="13.5">
      <c r="C5" s="50" t="s">
        <v>27</v>
      </c>
    </row>
    <row r="6" ht="13.5">
      <c r="C6" s="50" t="s">
        <v>28</v>
      </c>
    </row>
    <row r="7" spans="2:3" ht="19.5" customHeight="1">
      <c r="B7" s="4"/>
      <c r="C7" s="51" t="s">
        <v>81</v>
      </c>
    </row>
    <row r="8" spans="2:3" ht="12.75">
      <c r="B8" s="5"/>
      <c r="C8" s="1" t="s">
        <v>82</v>
      </c>
    </row>
    <row r="9" ht="12.75">
      <c r="B9" s="3"/>
    </row>
    <row r="11" spans="1:3" ht="17.25">
      <c r="A11" s="58" t="s">
        <v>37</v>
      </c>
      <c r="B11" s="58"/>
      <c r="C11" s="58"/>
    </row>
    <row r="12" spans="1:3" ht="17.25">
      <c r="A12" s="52"/>
      <c r="B12" s="52" t="s">
        <v>80</v>
      </c>
      <c r="C12" s="53"/>
    </row>
    <row r="13" ht="14.25" thickBot="1">
      <c r="B13" s="7"/>
    </row>
    <row r="14" spans="1:3" ht="12.75">
      <c r="A14" s="59" t="s">
        <v>38</v>
      </c>
      <c r="B14" s="61" t="s">
        <v>5</v>
      </c>
      <c r="C14" s="63" t="s">
        <v>40</v>
      </c>
    </row>
    <row r="15" spans="1:3" ht="21" customHeight="1" thickBot="1">
      <c r="A15" s="60"/>
      <c r="B15" s="62"/>
      <c r="C15" s="64"/>
    </row>
    <row r="16" spans="1:3" ht="18.75" customHeight="1">
      <c r="A16" s="36" t="s">
        <v>6</v>
      </c>
      <c r="B16" s="8" t="s">
        <v>3</v>
      </c>
      <c r="C16" s="9">
        <f>C17+C19+C24+C25+C32+C37+C41+C43+C34+C44</f>
        <v>370846.39999999997</v>
      </c>
    </row>
    <row r="17" spans="1:3" ht="17.25" customHeight="1">
      <c r="A17" s="37" t="s">
        <v>7</v>
      </c>
      <c r="B17" s="10" t="s">
        <v>41</v>
      </c>
      <c r="C17" s="11">
        <f>SUM(C18:C18)</f>
        <v>205719.40000000002</v>
      </c>
    </row>
    <row r="18" spans="1:4" ht="16.5" customHeight="1">
      <c r="A18" s="43" t="s">
        <v>8</v>
      </c>
      <c r="B18" s="12" t="s">
        <v>42</v>
      </c>
      <c r="C18" s="13">
        <f>191773.7+13945.7</f>
        <v>205719.40000000002</v>
      </c>
      <c r="D18" s="14"/>
    </row>
    <row r="19" spans="1:4" ht="16.5" customHeight="1">
      <c r="A19" s="37" t="s">
        <v>9</v>
      </c>
      <c r="B19" s="10" t="s">
        <v>43</v>
      </c>
      <c r="C19" s="11">
        <f>SUM(C20:C23)</f>
        <v>59855</v>
      </c>
      <c r="D19" s="14"/>
    </row>
    <row r="20" spans="1:4" ht="16.5" customHeight="1">
      <c r="A20" s="43" t="s">
        <v>75</v>
      </c>
      <c r="B20" s="12" t="s">
        <v>76</v>
      </c>
      <c r="C20" s="13">
        <v>40051</v>
      </c>
      <c r="D20" s="14"/>
    </row>
    <row r="21" spans="1:3" ht="17.25" customHeight="1">
      <c r="A21" s="43" t="s">
        <v>34</v>
      </c>
      <c r="B21" s="12" t="s">
        <v>44</v>
      </c>
      <c r="C21" s="13">
        <v>19596</v>
      </c>
    </row>
    <row r="22" spans="1:3" ht="16.5" customHeight="1">
      <c r="A22" s="43" t="s">
        <v>33</v>
      </c>
      <c r="B22" s="12" t="s">
        <v>45</v>
      </c>
      <c r="C22" s="13">
        <v>76</v>
      </c>
    </row>
    <row r="23" spans="1:3" ht="16.5" customHeight="1">
      <c r="A23" s="43" t="s">
        <v>60</v>
      </c>
      <c r="B23" s="12" t="s">
        <v>61</v>
      </c>
      <c r="C23" s="13">
        <v>132</v>
      </c>
    </row>
    <row r="24" spans="1:4" ht="18" customHeight="1">
      <c r="A24" s="37" t="s">
        <v>10</v>
      </c>
      <c r="B24" s="10" t="s">
        <v>52</v>
      </c>
      <c r="C24" s="11">
        <v>4741</v>
      </c>
      <c r="D24" s="6"/>
    </row>
    <row r="25" spans="1:4" ht="24.75" customHeight="1">
      <c r="A25" s="37" t="s">
        <v>29</v>
      </c>
      <c r="B25" s="10" t="s">
        <v>46</v>
      </c>
      <c r="C25" s="11">
        <f>C26+C30</f>
        <v>41029.3</v>
      </c>
      <c r="D25" s="15"/>
    </row>
    <row r="26" spans="1:3" ht="51" customHeight="1">
      <c r="A26" s="38" t="s">
        <v>30</v>
      </c>
      <c r="B26" s="16" t="s">
        <v>31</v>
      </c>
      <c r="C26" s="11">
        <f>C27+C28+C29</f>
        <v>40929.3</v>
      </c>
    </row>
    <row r="27" spans="1:3" ht="38.25" customHeight="1">
      <c r="A27" s="45" t="s">
        <v>55</v>
      </c>
      <c r="B27" s="17" t="s">
        <v>53</v>
      </c>
      <c r="C27" s="13">
        <f>20078.7+8706.6</f>
        <v>28785.300000000003</v>
      </c>
    </row>
    <row r="28" spans="1:3" ht="46.5" customHeight="1" hidden="1">
      <c r="A28" s="45" t="s">
        <v>56</v>
      </c>
      <c r="B28" s="17" t="s">
        <v>54</v>
      </c>
      <c r="C28" s="13">
        <f>11880-11880</f>
        <v>0</v>
      </c>
    </row>
    <row r="29" spans="1:3" ht="24" customHeight="1">
      <c r="A29" s="46" t="s">
        <v>78</v>
      </c>
      <c r="B29" s="47" t="s">
        <v>79</v>
      </c>
      <c r="C29" s="48">
        <v>12144</v>
      </c>
    </row>
    <row r="30" spans="1:3" s="15" customFormat="1" ht="17.25" customHeight="1">
      <c r="A30" s="30" t="s">
        <v>63</v>
      </c>
      <c r="B30" s="31" t="s">
        <v>64</v>
      </c>
      <c r="C30" s="11">
        <f>C31</f>
        <v>100</v>
      </c>
    </row>
    <row r="31" spans="1:3" ht="27" customHeight="1">
      <c r="A31" s="44" t="s">
        <v>65</v>
      </c>
      <c r="B31" s="32" t="s">
        <v>66</v>
      </c>
      <c r="C31" s="13">
        <v>100</v>
      </c>
    </row>
    <row r="32" spans="1:3" ht="19.5" customHeight="1">
      <c r="A32" s="37" t="s">
        <v>11</v>
      </c>
      <c r="B32" s="10" t="s">
        <v>36</v>
      </c>
      <c r="C32" s="11">
        <f>C33</f>
        <v>290.3</v>
      </c>
    </row>
    <row r="33" spans="1:3" ht="19.5" customHeight="1">
      <c r="A33" s="41" t="s">
        <v>73</v>
      </c>
      <c r="B33" s="12" t="s">
        <v>74</v>
      </c>
      <c r="C33" s="13">
        <v>290.3</v>
      </c>
    </row>
    <row r="34" spans="1:3" s="15" customFormat="1" ht="18" customHeight="1">
      <c r="A34" s="40" t="s">
        <v>32</v>
      </c>
      <c r="B34" s="10" t="s">
        <v>0</v>
      </c>
      <c r="C34" s="11">
        <f>C36+C35</f>
        <v>35640.1</v>
      </c>
    </row>
    <row r="35" spans="1:3" s="15" customFormat="1" ht="15.75" customHeight="1">
      <c r="A35" s="43" t="s">
        <v>62</v>
      </c>
      <c r="B35" s="33" t="s">
        <v>67</v>
      </c>
      <c r="C35" s="13">
        <f>7651.9-590.4+595+6.2</f>
        <v>7662.7</v>
      </c>
    </row>
    <row r="36" spans="1:4" s="15" customFormat="1" ht="13.5" customHeight="1">
      <c r="A36" s="43" t="s">
        <v>71</v>
      </c>
      <c r="B36" s="18" t="s">
        <v>72</v>
      </c>
      <c r="C36" s="13">
        <f>25498.9+2478.5</f>
        <v>27977.4</v>
      </c>
      <c r="D36" s="19"/>
    </row>
    <row r="37" spans="1:3" ht="16.5" customHeight="1">
      <c r="A37" s="37" t="s">
        <v>12</v>
      </c>
      <c r="B37" s="10" t="s">
        <v>47</v>
      </c>
      <c r="C37" s="11">
        <f>C40+C39</f>
        <v>2762.1</v>
      </c>
    </row>
    <row r="38" spans="1:3" ht="25.5" customHeight="1" hidden="1">
      <c r="A38" s="39" t="s">
        <v>48</v>
      </c>
      <c r="B38" s="12" t="s">
        <v>49</v>
      </c>
      <c r="C38" s="13">
        <v>0</v>
      </c>
    </row>
    <row r="39" spans="1:4" ht="51.75" customHeight="1">
      <c r="A39" s="41" t="s">
        <v>13</v>
      </c>
      <c r="B39" s="34" t="s">
        <v>68</v>
      </c>
      <c r="C39" s="13">
        <v>542.6</v>
      </c>
      <c r="D39" s="19"/>
    </row>
    <row r="40" spans="1:3" ht="24.75" customHeight="1">
      <c r="A40" s="41" t="s">
        <v>77</v>
      </c>
      <c r="B40" s="12" t="s">
        <v>69</v>
      </c>
      <c r="C40" s="13">
        <f>2019.5+200</f>
        <v>2219.5</v>
      </c>
    </row>
    <row r="41" spans="1:3" ht="12.75" customHeight="1" hidden="1">
      <c r="A41" s="37" t="s">
        <v>14</v>
      </c>
      <c r="B41" s="10" t="s">
        <v>4</v>
      </c>
      <c r="C41" s="11">
        <f>C42</f>
        <v>0</v>
      </c>
    </row>
    <row r="42" spans="1:3" ht="25.5" customHeight="1" hidden="1">
      <c r="A42" s="39" t="s">
        <v>15</v>
      </c>
      <c r="B42" s="12" t="s">
        <v>2</v>
      </c>
      <c r="C42" s="13">
        <v>0</v>
      </c>
    </row>
    <row r="43" spans="1:3" ht="15.75" customHeight="1">
      <c r="A43" s="37" t="s">
        <v>16</v>
      </c>
      <c r="B43" s="10" t="s">
        <v>50</v>
      </c>
      <c r="C43" s="11">
        <f>4285.2+91.5</f>
        <v>4376.7</v>
      </c>
    </row>
    <row r="44" spans="1:3" ht="15.75" customHeight="1">
      <c r="A44" s="37" t="s">
        <v>24</v>
      </c>
      <c r="B44" s="10" t="s">
        <v>23</v>
      </c>
      <c r="C44" s="11">
        <v>16432.5</v>
      </c>
    </row>
    <row r="45" spans="1:3" ht="18.75" customHeight="1">
      <c r="A45" s="37" t="s">
        <v>17</v>
      </c>
      <c r="B45" s="20" t="s">
        <v>51</v>
      </c>
      <c r="C45" s="21">
        <f>C46</f>
        <v>837606</v>
      </c>
    </row>
    <row r="46" spans="1:4" ht="24.75" customHeight="1">
      <c r="A46" s="37" t="s">
        <v>18</v>
      </c>
      <c r="B46" s="10" t="s">
        <v>57</v>
      </c>
      <c r="C46" s="11">
        <f>SUM(C47:C50)</f>
        <v>837606</v>
      </c>
      <c r="D46" s="22"/>
    </row>
    <row r="47" spans="1:3" ht="24.75" customHeight="1">
      <c r="A47" s="41" t="s">
        <v>19</v>
      </c>
      <c r="B47" s="23" t="s">
        <v>58</v>
      </c>
      <c r="C47" s="13">
        <f>18817.5+35480.5+33700.3</f>
        <v>87998.3</v>
      </c>
    </row>
    <row r="48" spans="1:3" ht="27.75" customHeight="1">
      <c r="A48" s="41" t="s">
        <v>20</v>
      </c>
      <c r="B48" s="23" t="s">
        <v>70</v>
      </c>
      <c r="C48" s="13">
        <f>62942.2+16640.8+2288.6+435.3</f>
        <v>82306.90000000001</v>
      </c>
    </row>
    <row r="49" spans="1:4" ht="23.25" customHeight="1">
      <c r="A49" s="41" t="s">
        <v>21</v>
      </c>
      <c r="B49" s="23" t="s">
        <v>59</v>
      </c>
      <c r="C49" s="24">
        <f>554809.1-0.3+45805.8+2444.9</f>
        <v>603059.5</v>
      </c>
      <c r="D49" s="4"/>
    </row>
    <row r="50" spans="1:3" ht="20.25" customHeight="1" thickBot="1">
      <c r="A50" s="42" t="s">
        <v>22</v>
      </c>
      <c r="B50" s="25" t="s">
        <v>35</v>
      </c>
      <c r="C50" s="49">
        <f>28803.5+4358.4+2292.4+5000+2494.6+17920.3+3372.1</f>
        <v>64241.299999999996</v>
      </c>
    </row>
    <row r="51" spans="1:4" s="27" customFormat="1" ht="17.25" customHeight="1" thickBot="1">
      <c r="A51" s="56" t="s">
        <v>39</v>
      </c>
      <c r="B51" s="57"/>
      <c r="C51" s="54">
        <f>C45+C16</f>
        <v>1208452.4</v>
      </c>
      <c r="D51" s="26"/>
    </row>
    <row r="52" ht="12.75">
      <c r="D52" s="6"/>
    </row>
    <row r="53" ht="0.75" customHeight="1"/>
    <row r="54" ht="8.25" customHeight="1"/>
    <row r="55" ht="3" customHeight="1" hidden="1"/>
    <row r="56" ht="10.5" customHeight="1">
      <c r="C56" s="28"/>
    </row>
    <row r="57" ht="12.75">
      <c r="C57" s="35"/>
    </row>
    <row r="58" ht="12.75">
      <c r="C58" s="14"/>
    </row>
    <row r="59" ht="15">
      <c r="C59" s="55"/>
    </row>
    <row r="62" ht="12.75">
      <c r="C62" s="29"/>
    </row>
  </sheetData>
  <sheetProtection/>
  <mergeCells count="5">
    <mergeCell ref="A51:B51"/>
    <mergeCell ref="A11:C11"/>
    <mergeCell ref="A14:A15"/>
    <mergeCell ref="B14:B15"/>
    <mergeCell ref="C14:C15"/>
  </mergeCells>
  <printOptions/>
  <pageMargins left="0.7874015748031497" right="0.31496062992125984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2016-05-12T14:22:36Z</cp:lastPrinted>
  <dcterms:created xsi:type="dcterms:W3CDTF">2005-12-26T07:27:52Z</dcterms:created>
  <dcterms:modified xsi:type="dcterms:W3CDTF">2016-05-26T08:23:50Z</dcterms:modified>
  <cp:category/>
  <cp:version/>
  <cp:contentType/>
  <cp:contentStatus/>
</cp:coreProperties>
</file>