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2019-2020" sheetId="1" r:id="rId1"/>
  </sheets>
  <definedNames>
    <definedName name="_xlnm.Print_Titles" localSheetId="0">'2019-2020'!$14:$15</definedName>
  </definedNames>
  <calcPr fullCalcOnLoad="1"/>
</workbook>
</file>

<file path=xl/sharedStrings.xml><?xml version="1.0" encoding="utf-8"?>
<sst xmlns="http://schemas.openxmlformats.org/spreadsheetml/2006/main" count="76" uniqueCount="58">
  <si>
    <t>КФСР</t>
  </si>
  <si>
    <t>КЦСР</t>
  </si>
  <si>
    <t>КВР</t>
  </si>
  <si>
    <t>0702</t>
  </si>
  <si>
    <t>Субсидии на иные цели</t>
  </si>
  <si>
    <t>Субсидии  на исполнение муниципального задания</t>
  </si>
  <si>
    <t>Всего субсидий</t>
  </si>
  <si>
    <t>к решению Совета депутатов</t>
  </si>
  <si>
    <t>муниципального образования</t>
  </si>
  <si>
    <t>Сланцевский муниципальный район</t>
  </si>
  <si>
    <t>Ед.изм:  тыс.руб.</t>
  </si>
  <si>
    <t>000</t>
  </si>
  <si>
    <t>112</t>
  </si>
  <si>
    <t>623</t>
  </si>
  <si>
    <t>Коды бюджетной классификации</t>
  </si>
  <si>
    <t>Итого</t>
  </si>
  <si>
    <t>1003</t>
  </si>
  <si>
    <t>Итого субсидий  на исполнение муниципального задания</t>
  </si>
  <si>
    <t>За счет средств местного бюджета, в том числе:</t>
  </si>
  <si>
    <t>Итого субсидий  на иные цели</t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</si>
  <si>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</si>
  <si>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</si>
  <si>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</si>
  <si>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</si>
  <si>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t>Наименование учреждения,                                                                                       которому предоставляется субсидия</t>
  </si>
  <si>
    <t>За счет средств бюджетов другого уровня (субвенции на реализацию основных общеобразовательных программ)</t>
  </si>
  <si>
    <t xml:space="preserve">За счет средств местного бюджета     </t>
  </si>
  <si>
    <t>611</t>
  </si>
  <si>
    <t>612</t>
  </si>
  <si>
    <t>Доп ЭК</t>
  </si>
  <si>
    <t>Доп ФК</t>
  </si>
  <si>
    <t xml:space="preserve">На п/п «Развитие начального общего, основного общего и среднего общего образования СМР ЛО» </t>
  </si>
  <si>
    <t>Непрограммные расходы</t>
  </si>
  <si>
    <t>462</t>
  </si>
  <si>
    <t>463</t>
  </si>
  <si>
    <t>Ленинградской области</t>
  </si>
  <si>
    <t>На питание обучающихся в общеобразовательных учр.  - на обеспечение полномочия (соц.выпл)</t>
  </si>
  <si>
    <t>0420100040</t>
  </si>
  <si>
    <t>0420171530</t>
  </si>
  <si>
    <t>За счет средств бюджетов другого уровня (субвенции),в том числе:</t>
  </si>
  <si>
    <t>8340271440</t>
  </si>
  <si>
    <t>из бюджета Сланцевского муниципального района</t>
  </si>
  <si>
    <t>Приложение 5.2</t>
  </si>
  <si>
    <t>на 2019 год</t>
  </si>
  <si>
    <t>На МП«Развитие образования муниципального образования Сланцевский муниципальный район Ленинградской области"</t>
  </si>
  <si>
    <t>04201S0510</t>
  </si>
  <si>
    <t>за счет средств бюджетов другого уровня (субсидии),                                      в том числе:</t>
  </si>
  <si>
    <t>На укрепление материально-технической базы организаций общего образования</t>
  </si>
  <si>
    <t>0420170510</t>
  </si>
  <si>
    <t>634</t>
  </si>
  <si>
    <t>Укрепление материально-технической базы организаций общего образования (софинансирование ГП ЛО "Современное образование ЛО")</t>
  </si>
  <si>
    <t xml:space="preserve">от   .12.2017   №     -рсд   </t>
  </si>
  <si>
    <t>на 2020 год</t>
  </si>
  <si>
    <t xml:space="preserve">Субсидии, выделяемые бюджетным общеобразовательным учреждениям на плановый период 2019 и 2020 годов                                                                                                                                        </t>
  </si>
  <si>
    <t xml:space="preserve">0702         </t>
  </si>
  <si>
    <t xml:space="preserve">414    415    417       425                                489     </t>
  </si>
  <si>
    <t xml:space="preserve">0702 </t>
  </si>
  <si>
    <t xml:space="preserve">417    425    489   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</si>
</sst>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62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i/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Arial"/>
      <family val="2"/>
    </font>
    <font>
      <b/>
      <i/>
      <sz val="12"/>
      <color rgb="FFFF0000"/>
      <name val="Times New Roman"/>
      <family val="1"/>
    </font>
    <font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80" fontId="1" fillId="0" borderId="0" xfId="58" applyNumberFormat="1" applyFont="1" applyFill="1" applyAlignment="1">
      <alignment horizontal="right"/>
    </xf>
    <xf numFmtId="180" fontId="1" fillId="0" borderId="0" xfId="58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right"/>
    </xf>
    <xf numFmtId="180" fontId="56" fillId="0" borderId="0" xfId="58" applyNumberFormat="1" applyFont="1" applyFill="1" applyBorder="1" applyAlignment="1">
      <alignment horizontal="right"/>
    </xf>
    <xf numFmtId="0" fontId="57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/>
    </xf>
    <xf numFmtId="0" fontId="60" fillId="0" borderId="12" xfId="0" applyFont="1" applyFill="1" applyBorder="1" applyAlignment="1">
      <alignment vertical="center" wrapText="1"/>
    </xf>
    <xf numFmtId="0" fontId="61" fillId="0" borderId="12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vertical="center" wrapText="1"/>
    </xf>
    <xf numFmtId="0" fontId="60" fillId="0" borderId="18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vertical="center" wrapText="1"/>
    </xf>
    <xf numFmtId="180" fontId="8" fillId="0" borderId="19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180" fontId="3" fillId="0" borderId="20" xfId="0" applyNumberFormat="1" applyFont="1" applyFill="1" applyBorder="1" applyAlignment="1">
      <alignment vertical="center" wrapText="1"/>
    </xf>
    <xf numFmtId="180" fontId="3" fillId="0" borderId="19" xfId="0" applyNumberFormat="1" applyFont="1" applyFill="1" applyBorder="1" applyAlignment="1">
      <alignment vertical="center" wrapText="1"/>
    </xf>
    <xf numFmtId="180" fontId="13" fillId="0" borderId="21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3" fillId="0" borderId="27" xfId="0" applyNumberFormat="1" applyFont="1" applyFill="1" applyBorder="1" applyAlignment="1">
      <alignment vertical="center" wrapText="1"/>
    </xf>
    <xf numFmtId="180" fontId="13" fillId="0" borderId="28" xfId="0" applyNumberFormat="1" applyFont="1" applyFill="1" applyBorder="1" applyAlignment="1">
      <alignment vertical="center" wrapText="1"/>
    </xf>
    <xf numFmtId="180" fontId="1" fillId="0" borderId="20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180" fontId="3" fillId="0" borderId="19" xfId="0" applyNumberFormat="1" applyFont="1" applyFill="1" applyBorder="1" applyAlignment="1">
      <alignment vertical="center"/>
    </xf>
    <xf numFmtId="180" fontId="3" fillId="0" borderId="20" xfId="0" applyNumberFormat="1" applyFont="1" applyFill="1" applyBorder="1" applyAlignment="1">
      <alignment horizontal="right" vertical="center" wrapText="1"/>
    </xf>
    <xf numFmtId="180" fontId="3" fillId="0" borderId="10" xfId="0" applyNumberFormat="1" applyFont="1" applyFill="1" applyBorder="1" applyAlignment="1">
      <alignment horizontal="right" vertical="center" wrapText="1"/>
    </xf>
    <xf numFmtId="180" fontId="3" fillId="0" borderId="19" xfId="0" applyNumberFormat="1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80" fontId="7" fillId="0" borderId="20" xfId="0" applyNumberFormat="1" applyFont="1" applyFill="1" applyBorder="1" applyAlignment="1">
      <alignment/>
    </xf>
    <xf numFmtId="180" fontId="7" fillId="0" borderId="10" xfId="0" applyNumberFormat="1" applyFont="1" applyFill="1" applyBorder="1" applyAlignment="1">
      <alignment/>
    </xf>
    <xf numFmtId="180" fontId="7" fillId="0" borderId="19" xfId="0" applyNumberFormat="1" applyFont="1" applyFill="1" applyBorder="1" applyAlignment="1">
      <alignment/>
    </xf>
    <xf numFmtId="0" fontId="6" fillId="0" borderId="11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80" fontId="7" fillId="0" borderId="20" xfId="0" applyNumberFormat="1" applyFont="1" applyFill="1" applyBorder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180" fontId="8" fillId="0" borderId="1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26682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13.00390625" style="16" customWidth="1"/>
    <col min="2" max="2" width="6.00390625" style="25" customWidth="1"/>
    <col min="3" max="3" width="8.7109375" style="25" customWidth="1"/>
    <col min="4" max="5" width="5.140625" style="25" customWidth="1"/>
    <col min="6" max="6" width="5.421875" style="25" customWidth="1"/>
    <col min="7" max="11" width="9.57421875" style="25" customWidth="1"/>
    <col min="12" max="16" width="9.57421875" style="26" customWidth="1"/>
    <col min="17" max="16384" width="8.8515625" style="12" customWidth="1"/>
  </cols>
  <sheetData>
    <row r="1" spans="1:16" s="3" customFormat="1" ht="12.75">
      <c r="A1" s="9"/>
      <c r="P1" s="4" t="s">
        <v>42</v>
      </c>
    </row>
    <row r="2" spans="1:16" s="3" customFormat="1" ht="12.75">
      <c r="A2" s="9"/>
      <c r="P2" s="1" t="s">
        <v>7</v>
      </c>
    </row>
    <row r="3" spans="1:16" s="3" customFormat="1" ht="12.75">
      <c r="A3" s="9"/>
      <c r="P3" s="1" t="s">
        <v>8</v>
      </c>
    </row>
    <row r="4" spans="1:16" s="3" customFormat="1" ht="12.75">
      <c r="A4" s="9"/>
      <c r="P4" s="2" t="s">
        <v>9</v>
      </c>
    </row>
    <row r="5" spans="1:16" s="3" customFormat="1" ht="12.75">
      <c r="A5" s="9"/>
      <c r="P5" s="2" t="s">
        <v>35</v>
      </c>
    </row>
    <row r="6" spans="1:16" s="3" customFormat="1" ht="12.75">
      <c r="A6" s="9"/>
      <c r="P6" s="2" t="s">
        <v>51</v>
      </c>
    </row>
    <row r="7" spans="1:16" s="3" customFormat="1" ht="12.75">
      <c r="A7" s="9"/>
      <c r="B7" s="19"/>
      <c r="C7" s="19"/>
      <c r="D7" s="19"/>
      <c r="E7" s="19"/>
      <c r="F7" s="19"/>
      <c r="G7" s="19"/>
      <c r="H7" s="19"/>
      <c r="I7" s="19"/>
      <c r="J7" s="19"/>
      <c r="K7" s="20"/>
      <c r="L7" s="19"/>
      <c r="M7" s="19"/>
      <c r="N7" s="19"/>
      <c r="O7" s="19"/>
      <c r="P7" s="19"/>
    </row>
    <row r="8" spans="1:16" s="3" customFormat="1" ht="12.75">
      <c r="A8" s="9"/>
      <c r="B8" s="19"/>
      <c r="C8" s="19"/>
      <c r="D8" s="19"/>
      <c r="E8" s="19"/>
      <c r="F8" s="19"/>
      <c r="G8" s="19"/>
      <c r="H8" s="19"/>
      <c r="I8" s="19"/>
      <c r="J8" s="19"/>
      <c r="K8" s="21"/>
      <c r="L8" s="19"/>
      <c r="M8" s="19"/>
      <c r="N8" s="19"/>
      <c r="O8" s="19"/>
      <c r="P8" s="19"/>
    </row>
    <row r="9" spans="1:16" s="5" customFormat="1" ht="17.25" customHeight="1">
      <c r="A9" s="50" t="s">
        <v>53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6" s="5" customFormat="1" ht="17.25" customHeight="1">
      <c r="A10" s="50" t="s">
        <v>41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</row>
    <row r="11" spans="1:16" s="5" customFormat="1" ht="9" customHeight="1">
      <c r="A11" s="10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3"/>
      <c r="M11" s="24"/>
      <c r="N11" s="24"/>
      <c r="O11" s="24"/>
      <c r="P11" s="24"/>
    </row>
    <row r="12" spans="1:16" s="14" customFormat="1" ht="13.5" thickBot="1">
      <c r="A12" s="16"/>
      <c r="B12" s="15"/>
      <c r="C12" s="15"/>
      <c r="D12" s="15"/>
      <c r="E12" s="15"/>
      <c r="F12" s="15"/>
      <c r="G12" s="15"/>
      <c r="H12" s="15"/>
      <c r="I12" s="15"/>
      <c r="L12" s="8"/>
      <c r="O12" s="55" t="s">
        <v>10</v>
      </c>
      <c r="P12" s="55"/>
    </row>
    <row r="13" spans="1:16" s="14" customFormat="1" ht="15.75" customHeight="1">
      <c r="A13" s="52"/>
      <c r="B13" s="48" t="s">
        <v>14</v>
      </c>
      <c r="C13" s="48"/>
      <c r="D13" s="48"/>
      <c r="E13" s="48"/>
      <c r="F13" s="51"/>
      <c r="G13" s="44" t="s">
        <v>43</v>
      </c>
      <c r="H13" s="45"/>
      <c r="I13" s="45"/>
      <c r="J13" s="45"/>
      <c r="K13" s="46"/>
      <c r="L13" s="44" t="s">
        <v>52</v>
      </c>
      <c r="M13" s="45"/>
      <c r="N13" s="45"/>
      <c r="O13" s="45"/>
      <c r="P13" s="46"/>
    </row>
    <row r="14" spans="1:16" s="14" customFormat="1" ht="30.75" customHeight="1">
      <c r="A14" s="53"/>
      <c r="B14" s="48"/>
      <c r="C14" s="48"/>
      <c r="D14" s="48"/>
      <c r="E14" s="48"/>
      <c r="F14" s="51"/>
      <c r="G14" s="47" t="s">
        <v>24</v>
      </c>
      <c r="H14" s="48"/>
      <c r="I14" s="48"/>
      <c r="J14" s="48"/>
      <c r="K14" s="49"/>
      <c r="L14" s="47" t="s">
        <v>24</v>
      </c>
      <c r="M14" s="48"/>
      <c r="N14" s="48"/>
      <c r="O14" s="48"/>
      <c r="P14" s="49"/>
    </row>
    <row r="15" spans="1:16" s="30" customFormat="1" ht="36" customHeight="1">
      <c r="A15" s="54"/>
      <c r="B15" s="6" t="s">
        <v>0</v>
      </c>
      <c r="C15" s="6" t="s">
        <v>1</v>
      </c>
      <c r="D15" s="6" t="s">
        <v>2</v>
      </c>
      <c r="E15" s="6" t="s">
        <v>29</v>
      </c>
      <c r="F15" s="31" t="s">
        <v>30</v>
      </c>
      <c r="G15" s="32" t="s">
        <v>23</v>
      </c>
      <c r="H15" s="11" t="s">
        <v>20</v>
      </c>
      <c r="I15" s="11" t="s">
        <v>21</v>
      </c>
      <c r="J15" s="11" t="s">
        <v>22</v>
      </c>
      <c r="K15" s="33" t="s">
        <v>15</v>
      </c>
      <c r="L15" s="32" t="s">
        <v>23</v>
      </c>
      <c r="M15" s="11" t="s">
        <v>20</v>
      </c>
      <c r="N15" s="11" t="s">
        <v>21</v>
      </c>
      <c r="O15" s="11" t="s">
        <v>22</v>
      </c>
      <c r="P15" s="33" t="s">
        <v>15</v>
      </c>
    </row>
    <row r="16" spans="1:16" ht="39" customHeight="1">
      <c r="A16" s="42" t="s">
        <v>5</v>
      </c>
      <c r="B16" s="43"/>
      <c r="C16" s="43"/>
      <c r="D16" s="43"/>
      <c r="E16" s="43"/>
      <c r="F16" s="43"/>
      <c r="G16" s="34"/>
      <c r="H16" s="27"/>
      <c r="I16" s="27"/>
      <c r="J16" s="27"/>
      <c r="K16" s="35"/>
      <c r="L16" s="34"/>
      <c r="M16" s="27"/>
      <c r="N16" s="27"/>
      <c r="O16" s="27"/>
      <c r="P16" s="35"/>
    </row>
    <row r="17" spans="1:16" ht="39" customHeight="1">
      <c r="A17" s="60" t="s">
        <v>44</v>
      </c>
      <c r="B17" s="61"/>
      <c r="C17" s="61"/>
      <c r="D17" s="61"/>
      <c r="E17" s="61"/>
      <c r="F17" s="61"/>
      <c r="G17" s="36"/>
      <c r="H17" s="28"/>
      <c r="I17" s="28"/>
      <c r="J17" s="29"/>
      <c r="K17" s="37">
        <f>SUM(K18:K19)</f>
        <v>246223.7</v>
      </c>
      <c r="L17" s="38"/>
      <c r="M17" s="17"/>
      <c r="N17" s="17"/>
      <c r="O17" s="18"/>
      <c r="P17" s="37">
        <f>SUM(P18:P19)</f>
        <v>267749.69999999995</v>
      </c>
    </row>
    <row r="18" spans="1:16" s="64" customFormat="1" ht="50.25" customHeight="1">
      <c r="A18" s="7" t="s">
        <v>26</v>
      </c>
      <c r="B18" s="62" t="s">
        <v>3</v>
      </c>
      <c r="C18" s="62" t="s">
        <v>37</v>
      </c>
      <c r="D18" s="62" t="s">
        <v>27</v>
      </c>
      <c r="E18" s="62" t="s">
        <v>33</v>
      </c>
      <c r="F18" s="63" t="s">
        <v>11</v>
      </c>
      <c r="G18" s="69">
        <v>4829.6</v>
      </c>
      <c r="H18" s="70">
        <v>6888.1</v>
      </c>
      <c r="I18" s="70">
        <v>10348.1</v>
      </c>
      <c r="J18" s="70">
        <v>13423.9</v>
      </c>
      <c r="K18" s="71">
        <f>SUM(G18:J18)</f>
        <v>35489.700000000004</v>
      </c>
      <c r="L18" s="69">
        <v>5110.3</v>
      </c>
      <c r="M18" s="70">
        <v>7288.5</v>
      </c>
      <c r="N18" s="70">
        <v>10949.6</v>
      </c>
      <c r="O18" s="70">
        <v>14204.2</v>
      </c>
      <c r="P18" s="71">
        <f>SUM(L18:O18)</f>
        <v>37552.600000000006</v>
      </c>
    </row>
    <row r="19" spans="1:16" s="64" customFormat="1" ht="111" customHeight="1">
      <c r="A19" s="7" t="s">
        <v>25</v>
      </c>
      <c r="B19" s="62" t="s">
        <v>3</v>
      </c>
      <c r="C19" s="62" t="s">
        <v>38</v>
      </c>
      <c r="D19" s="62" t="s">
        <v>27</v>
      </c>
      <c r="E19" s="62" t="s">
        <v>11</v>
      </c>
      <c r="F19" s="63" t="s">
        <v>12</v>
      </c>
      <c r="G19" s="69">
        <v>39544.8</v>
      </c>
      <c r="H19" s="70">
        <v>36573.7</v>
      </c>
      <c r="I19" s="70">
        <v>75427.3</v>
      </c>
      <c r="J19" s="70">
        <v>59188.2</v>
      </c>
      <c r="K19" s="71">
        <f>SUM(G19:J19)</f>
        <v>210734</v>
      </c>
      <c r="L19" s="69">
        <v>43197.1</v>
      </c>
      <c r="M19" s="70">
        <v>39951.6</v>
      </c>
      <c r="N19" s="70">
        <v>82393.7</v>
      </c>
      <c r="O19" s="70">
        <v>64654.7</v>
      </c>
      <c r="P19" s="71">
        <f>SUM(L19:O19)</f>
        <v>230197.09999999998</v>
      </c>
    </row>
    <row r="20" spans="1:16" s="14" customFormat="1" ht="33" customHeight="1">
      <c r="A20" s="56" t="s">
        <v>17</v>
      </c>
      <c r="B20" s="57"/>
      <c r="C20" s="57"/>
      <c r="D20" s="57"/>
      <c r="E20" s="57"/>
      <c r="F20" s="57"/>
      <c r="G20" s="72">
        <f>G18+G19</f>
        <v>44374.4</v>
      </c>
      <c r="H20" s="73">
        <f>H18+H19</f>
        <v>43461.799999999996</v>
      </c>
      <c r="I20" s="73">
        <f>I18+I19</f>
        <v>85775.40000000001</v>
      </c>
      <c r="J20" s="73">
        <f>J18+J19</f>
        <v>72612.09999999999</v>
      </c>
      <c r="K20" s="74">
        <f>K17</f>
        <v>246223.7</v>
      </c>
      <c r="L20" s="72">
        <f>L18+L19</f>
        <v>48307.4</v>
      </c>
      <c r="M20" s="73">
        <f>M18+M19</f>
        <v>47240.1</v>
      </c>
      <c r="N20" s="73">
        <f>N18+N19</f>
        <v>93343.3</v>
      </c>
      <c r="O20" s="73">
        <f>O18+O19</f>
        <v>78858.9</v>
      </c>
      <c r="P20" s="74">
        <f>P17</f>
        <v>267749.69999999995</v>
      </c>
    </row>
    <row r="21" spans="1:16" ht="18" customHeight="1">
      <c r="A21" s="42" t="s">
        <v>4</v>
      </c>
      <c r="B21" s="43"/>
      <c r="C21" s="43"/>
      <c r="D21" s="43"/>
      <c r="E21" s="43"/>
      <c r="F21" s="43"/>
      <c r="G21" s="34"/>
      <c r="H21" s="27"/>
      <c r="I21" s="27"/>
      <c r="J21" s="27"/>
      <c r="K21" s="35"/>
      <c r="L21" s="34"/>
      <c r="M21" s="27"/>
      <c r="N21" s="27"/>
      <c r="O21" s="27"/>
      <c r="P21" s="35"/>
    </row>
    <row r="22" spans="1:16" ht="24" customHeight="1">
      <c r="A22" s="60" t="s">
        <v>44</v>
      </c>
      <c r="B22" s="61"/>
      <c r="C22" s="61"/>
      <c r="D22" s="61"/>
      <c r="E22" s="61"/>
      <c r="F22" s="61"/>
      <c r="G22" s="38"/>
      <c r="H22" s="17"/>
      <c r="I22" s="17"/>
      <c r="J22" s="18"/>
      <c r="K22" s="37">
        <f>K23+K26</f>
        <v>6248.5</v>
      </c>
      <c r="L22" s="38"/>
      <c r="M22" s="17"/>
      <c r="N22" s="17"/>
      <c r="O22" s="18"/>
      <c r="P22" s="37">
        <f>P23+P26</f>
        <v>6387</v>
      </c>
    </row>
    <row r="23" spans="1:16" ht="24" customHeight="1">
      <c r="A23" s="75" t="s">
        <v>18</v>
      </c>
      <c r="B23" s="76"/>
      <c r="C23" s="76"/>
      <c r="D23" s="76"/>
      <c r="E23" s="76"/>
      <c r="F23" s="76"/>
      <c r="G23" s="77">
        <f>SUM(G24:G25)</f>
        <v>291.9</v>
      </c>
      <c r="H23" s="78">
        <f>SUM(H24:H25)</f>
        <v>956.5</v>
      </c>
      <c r="I23" s="78">
        <f>SUM(I24:I25)</f>
        <v>397.9</v>
      </c>
      <c r="J23" s="78">
        <f>SUM(J24:J25)</f>
        <v>739.8000000000001</v>
      </c>
      <c r="K23" s="79">
        <f>SUM(K24:K25)</f>
        <v>2386.1</v>
      </c>
      <c r="L23" s="77">
        <f>SUM(L24:L25)</f>
        <v>308.90000000000003</v>
      </c>
      <c r="M23" s="78">
        <f>SUM(M24:M25)</f>
        <v>1012</v>
      </c>
      <c r="N23" s="78">
        <f>SUM(N24:N25)</f>
        <v>421</v>
      </c>
      <c r="O23" s="78">
        <f>SUM(O24:O25)</f>
        <v>782.7</v>
      </c>
      <c r="P23" s="79">
        <f>SUM(P24:P25)</f>
        <v>2524.6</v>
      </c>
    </row>
    <row r="24" spans="1:16" s="64" customFormat="1" ht="111.75" customHeight="1">
      <c r="A24" s="80" t="s">
        <v>31</v>
      </c>
      <c r="B24" s="62" t="s">
        <v>3</v>
      </c>
      <c r="C24" s="62" t="s">
        <v>37</v>
      </c>
      <c r="D24" s="62" t="s">
        <v>28</v>
      </c>
      <c r="E24" s="62" t="s">
        <v>34</v>
      </c>
      <c r="F24" s="63" t="s">
        <v>11</v>
      </c>
      <c r="G24" s="69">
        <v>289</v>
      </c>
      <c r="H24" s="70">
        <v>940</v>
      </c>
      <c r="I24" s="70">
        <v>396</v>
      </c>
      <c r="J24" s="70">
        <v>729.1</v>
      </c>
      <c r="K24" s="71">
        <f>SUM(G24:J24)</f>
        <v>2354.1</v>
      </c>
      <c r="L24" s="69">
        <v>305.8</v>
      </c>
      <c r="M24" s="70">
        <v>994.7</v>
      </c>
      <c r="N24" s="70">
        <v>419</v>
      </c>
      <c r="O24" s="70">
        <v>771.5</v>
      </c>
      <c r="P24" s="71">
        <f>SUM(L24:O24)</f>
        <v>2491</v>
      </c>
    </row>
    <row r="25" spans="1:16" s="64" customFormat="1" ht="123.75" customHeight="1">
      <c r="A25" s="7" t="s">
        <v>50</v>
      </c>
      <c r="B25" s="81" t="s">
        <v>54</v>
      </c>
      <c r="C25" s="62" t="s">
        <v>45</v>
      </c>
      <c r="D25" s="62" t="s">
        <v>28</v>
      </c>
      <c r="E25" s="81" t="s">
        <v>57</v>
      </c>
      <c r="F25" s="63" t="s">
        <v>11</v>
      </c>
      <c r="G25" s="69">
        <v>2.9</v>
      </c>
      <c r="H25" s="70">
        <v>16.5</v>
      </c>
      <c r="I25" s="70">
        <v>1.9</v>
      </c>
      <c r="J25" s="70">
        <v>10.7</v>
      </c>
      <c r="K25" s="71">
        <f>SUM(G25:J25)</f>
        <v>31.999999999999996</v>
      </c>
      <c r="L25" s="69">
        <v>3.1</v>
      </c>
      <c r="M25" s="70">
        <v>17.3</v>
      </c>
      <c r="N25" s="70">
        <v>2</v>
      </c>
      <c r="O25" s="70">
        <v>11.2</v>
      </c>
      <c r="P25" s="71">
        <f>SUM(L25:O25)</f>
        <v>33.6</v>
      </c>
    </row>
    <row r="26" spans="1:16" s="64" customFormat="1" ht="24" customHeight="1">
      <c r="A26" s="75" t="s">
        <v>46</v>
      </c>
      <c r="B26" s="76"/>
      <c r="C26" s="76"/>
      <c r="D26" s="76"/>
      <c r="E26" s="76"/>
      <c r="F26" s="76"/>
      <c r="G26" s="82">
        <f aca="true" t="shared" si="0" ref="G26:P26">G27</f>
        <v>2354.3</v>
      </c>
      <c r="H26" s="83">
        <f t="shared" si="0"/>
        <v>148.5</v>
      </c>
      <c r="I26" s="83">
        <f t="shared" si="0"/>
        <v>17.5</v>
      </c>
      <c r="J26" s="83">
        <f t="shared" si="0"/>
        <v>1342.1</v>
      </c>
      <c r="K26" s="84">
        <f t="shared" si="0"/>
        <v>3862.4</v>
      </c>
      <c r="L26" s="82">
        <f t="shared" si="0"/>
        <v>2354.3</v>
      </c>
      <c r="M26" s="83">
        <f t="shared" si="0"/>
        <v>148.5</v>
      </c>
      <c r="N26" s="83">
        <f t="shared" si="0"/>
        <v>17.5</v>
      </c>
      <c r="O26" s="83">
        <f t="shared" si="0"/>
        <v>1342.1</v>
      </c>
      <c r="P26" s="84">
        <f t="shared" si="0"/>
        <v>3862.4</v>
      </c>
    </row>
    <row r="27" spans="1:16" s="64" customFormat="1" ht="86.25" customHeight="1">
      <c r="A27" s="7" t="s">
        <v>47</v>
      </c>
      <c r="B27" s="81" t="s">
        <v>56</v>
      </c>
      <c r="C27" s="62" t="s">
        <v>48</v>
      </c>
      <c r="D27" s="62" t="s">
        <v>28</v>
      </c>
      <c r="E27" s="81" t="s">
        <v>55</v>
      </c>
      <c r="F27" s="63" t="s">
        <v>49</v>
      </c>
      <c r="G27" s="69">
        <v>2354.3</v>
      </c>
      <c r="H27" s="70">
        <v>148.5</v>
      </c>
      <c r="I27" s="70">
        <v>17.5</v>
      </c>
      <c r="J27" s="70">
        <v>1342.1</v>
      </c>
      <c r="K27" s="71">
        <f>SUM(G27:J27)</f>
        <v>3862.4</v>
      </c>
      <c r="L27" s="69">
        <v>2354.3</v>
      </c>
      <c r="M27" s="70">
        <v>148.5</v>
      </c>
      <c r="N27" s="70">
        <v>17.5</v>
      </c>
      <c r="O27" s="70">
        <v>1342.1</v>
      </c>
      <c r="P27" s="71">
        <f>SUM(L27:O27)</f>
        <v>3862.4</v>
      </c>
    </row>
    <row r="28" spans="1:16" s="86" customFormat="1" ht="18.75" customHeight="1">
      <c r="A28" s="60" t="s">
        <v>32</v>
      </c>
      <c r="B28" s="61"/>
      <c r="C28" s="61"/>
      <c r="D28" s="61"/>
      <c r="E28" s="61"/>
      <c r="F28" s="61"/>
      <c r="G28" s="36"/>
      <c r="H28" s="28"/>
      <c r="I28" s="28"/>
      <c r="J28" s="29"/>
      <c r="K28" s="85">
        <f>SUM(K29)</f>
        <v>15185.999999999998</v>
      </c>
      <c r="L28" s="38"/>
      <c r="M28" s="17"/>
      <c r="N28" s="17"/>
      <c r="O28" s="18"/>
      <c r="P28" s="85">
        <f>SUM(P29)</f>
        <v>15185.999999999998</v>
      </c>
    </row>
    <row r="29" spans="1:16" s="64" customFormat="1" ht="24" customHeight="1">
      <c r="A29" s="75" t="s">
        <v>39</v>
      </c>
      <c r="B29" s="76"/>
      <c r="C29" s="76"/>
      <c r="D29" s="76"/>
      <c r="E29" s="76"/>
      <c r="F29" s="76"/>
      <c r="G29" s="82">
        <f aca="true" t="shared" si="1" ref="G29:P29">SUM(G30:G30)</f>
        <v>2010.8</v>
      </c>
      <c r="H29" s="83">
        <f t="shared" si="1"/>
        <v>3453.1</v>
      </c>
      <c r="I29" s="83">
        <f t="shared" si="1"/>
        <v>5135.7</v>
      </c>
      <c r="J29" s="83">
        <f t="shared" si="1"/>
        <v>4586.4</v>
      </c>
      <c r="K29" s="84">
        <f t="shared" si="1"/>
        <v>15185.999999999998</v>
      </c>
      <c r="L29" s="82">
        <f t="shared" si="1"/>
        <v>2010.8</v>
      </c>
      <c r="M29" s="83">
        <f t="shared" si="1"/>
        <v>3453.1</v>
      </c>
      <c r="N29" s="83">
        <f t="shared" si="1"/>
        <v>5135.7</v>
      </c>
      <c r="O29" s="83">
        <f t="shared" si="1"/>
        <v>4586.4</v>
      </c>
      <c r="P29" s="84">
        <f t="shared" si="1"/>
        <v>15185.999999999998</v>
      </c>
    </row>
    <row r="30" spans="1:16" s="65" customFormat="1" ht="96" customHeight="1">
      <c r="A30" s="87" t="s">
        <v>36</v>
      </c>
      <c r="B30" s="62" t="s">
        <v>16</v>
      </c>
      <c r="C30" s="62" t="s">
        <v>40</v>
      </c>
      <c r="D30" s="62" t="s">
        <v>28</v>
      </c>
      <c r="E30" s="62" t="s">
        <v>11</v>
      </c>
      <c r="F30" s="63" t="s">
        <v>13</v>
      </c>
      <c r="G30" s="69">
        <v>2010.8</v>
      </c>
      <c r="H30" s="70">
        <v>3453.1</v>
      </c>
      <c r="I30" s="70">
        <v>5135.7</v>
      </c>
      <c r="J30" s="70">
        <v>4586.4</v>
      </c>
      <c r="K30" s="71">
        <f>SUM(G30:J30)</f>
        <v>15185.999999999998</v>
      </c>
      <c r="L30" s="69">
        <v>2010.8</v>
      </c>
      <c r="M30" s="70">
        <v>3453.1</v>
      </c>
      <c r="N30" s="70">
        <v>5135.7</v>
      </c>
      <c r="O30" s="70">
        <v>4586.4</v>
      </c>
      <c r="P30" s="71">
        <f>SUM(L30:O30)</f>
        <v>15185.999999999998</v>
      </c>
    </row>
    <row r="31" spans="1:16" s="65" customFormat="1" ht="24" customHeight="1">
      <c r="A31" s="56" t="s">
        <v>19</v>
      </c>
      <c r="B31" s="57"/>
      <c r="C31" s="57"/>
      <c r="D31" s="57"/>
      <c r="E31" s="57"/>
      <c r="F31" s="57"/>
      <c r="G31" s="39">
        <f>G23+G26+G29</f>
        <v>4657</v>
      </c>
      <c r="H31" s="13">
        <f>H23+H26+H29</f>
        <v>4558.1</v>
      </c>
      <c r="I31" s="13">
        <f>I23+I26+I29</f>
        <v>5551.099999999999</v>
      </c>
      <c r="J31" s="13">
        <f>J23+J26+J29</f>
        <v>6668.299999999999</v>
      </c>
      <c r="K31" s="40">
        <f>K23+K26+K29</f>
        <v>21434.5</v>
      </c>
      <c r="L31" s="39">
        <f>L23+L26+L29</f>
        <v>4674</v>
      </c>
      <c r="M31" s="13">
        <f>M23+M26+M29</f>
        <v>4613.6</v>
      </c>
      <c r="N31" s="13">
        <f>N23+N26+N29</f>
        <v>5574.2</v>
      </c>
      <c r="O31" s="13">
        <f>O23+O26+O29</f>
        <v>6711.2</v>
      </c>
      <c r="P31" s="40">
        <f>P23+P26+P29</f>
        <v>21573</v>
      </c>
    </row>
    <row r="32" spans="1:16" s="66" customFormat="1" ht="24.75" customHeight="1" thickBot="1">
      <c r="A32" s="58" t="s">
        <v>6</v>
      </c>
      <c r="B32" s="59"/>
      <c r="C32" s="59"/>
      <c r="D32" s="59"/>
      <c r="E32" s="59"/>
      <c r="F32" s="59"/>
      <c r="G32" s="67">
        <f>G20+G31</f>
        <v>49031.4</v>
      </c>
      <c r="H32" s="68">
        <f>H20+H31</f>
        <v>48019.899999999994</v>
      </c>
      <c r="I32" s="68">
        <f>I20+I31</f>
        <v>91326.50000000001</v>
      </c>
      <c r="J32" s="68">
        <f>J20+J31</f>
        <v>79280.4</v>
      </c>
      <c r="K32" s="41">
        <f>K20+K31</f>
        <v>267658.2</v>
      </c>
      <c r="L32" s="67">
        <f>L20+L31</f>
        <v>52981.4</v>
      </c>
      <c r="M32" s="68">
        <f>M20+M31</f>
        <v>51853.7</v>
      </c>
      <c r="N32" s="68">
        <f>N20+N31</f>
        <v>98917.5</v>
      </c>
      <c r="O32" s="68">
        <f>O20+O31</f>
        <v>85570.09999999999</v>
      </c>
      <c r="P32" s="41">
        <f>P20+P31</f>
        <v>289322.69999999995</v>
      </c>
    </row>
  </sheetData>
  <sheetProtection/>
  <mergeCells count="20">
    <mergeCell ref="O12:P12"/>
    <mergeCell ref="A31:F31"/>
    <mergeCell ref="A29:F29"/>
    <mergeCell ref="A32:F32"/>
    <mergeCell ref="A17:F17"/>
    <mergeCell ref="A16:F16"/>
    <mergeCell ref="A20:F20"/>
    <mergeCell ref="A28:F28"/>
    <mergeCell ref="A23:F23"/>
    <mergeCell ref="A22:F22"/>
    <mergeCell ref="A26:F26"/>
    <mergeCell ref="A21:F21"/>
    <mergeCell ref="L13:P13"/>
    <mergeCell ref="L14:P14"/>
    <mergeCell ref="A9:P9"/>
    <mergeCell ref="A10:P10"/>
    <mergeCell ref="G13:K13"/>
    <mergeCell ref="B13:F14"/>
    <mergeCell ref="A13:A15"/>
    <mergeCell ref="G14:K14"/>
  </mergeCells>
  <printOptions/>
  <pageMargins left="0.7086614173228347" right="0" top="0.5905511811023623" bottom="0" header="0" footer="0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Игнатьева Елена О.</cp:lastModifiedBy>
  <cp:lastPrinted>2017-11-03T11:16:01Z</cp:lastPrinted>
  <dcterms:created xsi:type="dcterms:W3CDTF">1996-10-08T23:32:33Z</dcterms:created>
  <dcterms:modified xsi:type="dcterms:W3CDTF">2017-11-03T11:16:51Z</dcterms:modified>
  <cp:category/>
  <cp:version/>
  <cp:contentType/>
  <cp:contentStatus/>
</cp:coreProperties>
</file>