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450" yWindow="945" windowWidth="14520" windowHeight="12810"/>
  </bookViews>
  <sheets>
    <sheet name="На СД" sheetId="31" r:id="rId1"/>
    <sheet name="Справочно" sheetId="30" r:id="rId2"/>
    <sheet name="22-23г.г." sheetId="34" r:id="rId3"/>
    <sheet name="Прил.1" sheetId="32" r:id="rId4"/>
    <sheet name="Прил.2" sheetId="33" r:id="rId5"/>
  </sheets>
  <calcPr calcId="145621"/>
</workbook>
</file>

<file path=xl/calcChain.xml><?xml version="1.0" encoding="utf-8"?>
<calcChain xmlns="http://schemas.openxmlformats.org/spreadsheetml/2006/main">
  <c r="A45" i="30" l="1"/>
  <c r="A44" i="30" s="1"/>
  <c r="A43" i="30" s="1"/>
  <c r="A49" i="30" s="1"/>
  <c r="A39" i="30"/>
  <c r="A36" i="30"/>
  <c r="A35" i="30" s="1"/>
  <c r="A32" i="30"/>
  <c r="A31" i="30" s="1"/>
  <c r="A27" i="30"/>
  <c r="A26" i="30" s="1"/>
  <c r="A21" i="30"/>
  <c r="A19" i="30" s="1"/>
  <c r="A18" i="30" s="1"/>
  <c r="A17" i="30"/>
  <c r="A180" i="31"/>
  <c r="A168" i="31"/>
  <c r="A167" i="31" s="1"/>
  <c r="A166" i="31" s="1"/>
  <c r="A172" i="31" s="1"/>
  <c r="A162" i="31"/>
  <c r="A159" i="31"/>
  <c r="A156" i="31"/>
  <c r="A153" i="31"/>
  <c r="A149" i="31"/>
  <c r="A148" i="31" s="1"/>
  <c r="A145" i="31"/>
  <c r="A144" i="31" s="1"/>
  <c r="A143" i="31"/>
  <c r="A140" i="31" s="1"/>
  <c r="A137" i="31"/>
  <c r="A134" i="31"/>
  <c r="A133" i="31" s="1"/>
  <c r="A128" i="31"/>
  <c r="A125" i="31"/>
  <c r="A118" i="31"/>
  <c r="A115" i="31"/>
  <c r="A102" i="31"/>
  <c r="A99" i="31"/>
  <c r="A93" i="31"/>
  <c r="A92" i="31" s="1"/>
  <c r="A89" i="31"/>
  <c r="A83" i="31"/>
  <c r="A79" i="31"/>
  <c r="A78" i="31" s="1"/>
  <c r="A74" i="31"/>
  <c r="A72" i="31" s="1"/>
  <c r="A69" i="31"/>
  <c r="A67" i="31"/>
  <c r="A65" i="31" s="1"/>
  <c r="A60" i="31"/>
  <c r="A54" i="31"/>
  <c r="A46" i="31"/>
  <c r="A37" i="31"/>
  <c r="A30" i="31"/>
  <c r="A19" i="31"/>
  <c r="A21" i="31" s="1"/>
  <c r="A18" i="31"/>
  <c r="A53" i="31" l="1"/>
  <c r="A111" i="31"/>
  <c r="A122" i="31"/>
  <c r="A31" i="31"/>
  <c r="A36" i="31"/>
  <c r="A34" i="31" s="1"/>
  <c r="A132" i="31"/>
  <c r="A98" i="31"/>
  <c r="A30" i="30" l="1"/>
  <c r="A165" i="31"/>
  <c r="A173" i="31" s="1"/>
  <c r="A42" i="30" l="1"/>
  <c r="A50" i="30" s="1"/>
  <c r="A183" i="31"/>
  <c r="A182" i="31" s="1"/>
  <c r="A184" i="31" s="1"/>
  <c r="A174" i="31"/>
  <c r="B10" i="34"/>
  <c r="A10" i="34"/>
  <c r="B14" i="34" l="1"/>
  <c r="B13" i="34" s="1"/>
  <c r="B12" i="34" s="1"/>
  <c r="A15" i="34"/>
  <c r="A14" i="34" s="1"/>
  <c r="A13" i="34" s="1"/>
  <c r="A12" i="34" s="1"/>
  <c r="A17" i="34" l="1"/>
  <c r="A18" i="34" s="1"/>
  <c r="B17" i="34"/>
  <c r="B18" i="34" s="1"/>
  <c r="L50" i="33" l="1"/>
  <c r="G31" i="32" l="1"/>
  <c r="G17" i="32"/>
  <c r="G12" i="32"/>
  <c r="G32" i="32" l="1"/>
</calcChain>
</file>

<file path=xl/sharedStrings.xml><?xml version="1.0" encoding="utf-8"?>
<sst xmlns="http://schemas.openxmlformats.org/spreadsheetml/2006/main" count="826" uniqueCount="326">
  <si>
    <t xml:space="preserve"> ПОЯСНИТЕЛЬНАЯ ЗАПИСКА  </t>
  </si>
  <si>
    <t>к проекту решения Совета депутатов</t>
  </si>
  <si>
    <t>тыс.руб.</t>
  </si>
  <si>
    <t>Итого за счет средств безвозмездных поступлений от др. бюджетов бюджетной системы</t>
  </si>
  <si>
    <t>Всего доходы местного бюджета</t>
  </si>
  <si>
    <t xml:space="preserve">  2.  Изменение расходной части бюджета в предлагаемом проекте решения по направлениям:    </t>
  </si>
  <si>
    <t>Всего расходы бюджета муниципального образования Сланцевский муниц район</t>
  </si>
  <si>
    <t>МОУ "Выскатская школа"</t>
  </si>
  <si>
    <t>МОУ "Загривская школа"</t>
  </si>
  <si>
    <t>МОУ "Новосельская школа"</t>
  </si>
  <si>
    <t>МОУ "Старопольская школа"</t>
  </si>
  <si>
    <t xml:space="preserve"> Итого за счет налоговых и неналоговых доходов местного бюджета</t>
  </si>
  <si>
    <t xml:space="preserve"> 3.  Изменение источников финансирования дефицита бюджета в предлагаемом проекте решения по направлениям:    </t>
  </si>
  <si>
    <t>Всего источники финансирования дефицита бюджета муниципального образования Сланцевский муниципальный район</t>
  </si>
  <si>
    <t xml:space="preserve"> 1. Изменение доходной части бюджета в предлагаемом проекте решения за счет налоговых и неналоговых доходов, безвозмездных поступлений от других бюджетов бюджетной системы:</t>
  </si>
  <si>
    <t>Изменение кодов бюджетной классификации  для проведения первоочередных расходов:</t>
  </si>
  <si>
    <t>По видам расходов:</t>
  </si>
  <si>
    <t>По разделам, подразделам:</t>
  </si>
  <si>
    <t xml:space="preserve">Доходы от оказания платных услуг (работ): </t>
  </si>
  <si>
    <t>О внесении изменений и дополнений в решение Совета депутатов муниципального образования Сланцевский муниципальный район от 18.12.2020 №  148-рсд "О бюджете муниципального образования Сланцевский муниципальный район Ленинградской области на 2021 год и плановый период 2022 и 2023 годов"</t>
  </si>
  <si>
    <t>Комитет образования</t>
  </si>
  <si>
    <t xml:space="preserve">  Вид расходов  240 "Иные закупки товаров, работ и услуг для государственных (муниципальных) нужд"</t>
  </si>
  <si>
    <t xml:space="preserve">  Вид расходов 110 "Расходы на выплаты персоналу казенных учреждений"</t>
  </si>
  <si>
    <t xml:space="preserve"> Итого за счет доходов от оказания платных услуг и компенсации затрат государства</t>
  </si>
  <si>
    <t>Изменение кредитов от кредитных организаций</t>
  </si>
  <si>
    <t>Уменьшение объемов привлечения кредитов от кредитных организаций</t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</si>
  <si>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 xml:space="preserve">МП "Развитие образования" </t>
    </r>
    <r>
      <rPr>
        <sz val="11"/>
        <rFont val="Times New Roman"/>
        <family val="1"/>
        <charset val="204"/>
      </rPr>
      <t>МО Сланцевский МР ЛО в 2019-2024 годах" изменяется назначение утвержденных бюдж ассигнований, уточняются наименования мероприятий и вносятся изменения в ведомственную структуру - зарезервированные при Комитете образования БА распределяются по бюджетополучателям в соответствии с  письмами Комитета образования:</t>
    </r>
  </si>
  <si>
    <t>МОУ "Сланцевская  школа №6"-495,1 тыс. руб.</t>
  </si>
  <si>
    <t>МУДО "Сланцевская ДТ"- 1 014,9 тыс. руб.</t>
  </si>
  <si>
    <t xml:space="preserve">МДОУ "Сланцевский дет. сад №10" </t>
  </si>
  <si>
    <t>Раздел 1102 "Массовый спорт"</t>
  </si>
  <si>
    <t>Раздел 1101"Физическая культура"</t>
  </si>
  <si>
    <t xml:space="preserve"> Итого за счет доходов от оказания платных услуг и компенсации затрат государства, прочих неналоговых доходов (пожертвований)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</si>
  <si>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</si>
  <si>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Субсидии бюджетам муниципальных образований Ленинградской области на капитальный ремонт спортивных сооружений и стадионов</t>
  </si>
  <si>
    <t>Субвенции бюджетам муниципальных образований Ленинградской области по предоставлению гражданам единовременной денежной выплаты на проведение капитального ремонта индивидуальных жилых домов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</si>
  <si>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</si>
  <si>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негативное воздействие на окружающую среду</t>
  </si>
  <si>
    <t xml:space="preserve"> Налог, взимаемый в связи с применением патентной системы налогообложения</t>
  </si>
  <si>
    <t xml:space="preserve">Налог, взимаемый в связи с применением упрощенной системы налогообложения </t>
  </si>
  <si>
    <t>Комитет образования АУ-БУсубсидия на иные цели для бюдж учр:</t>
  </si>
  <si>
    <r>
      <t>Раздел 0707 "Молодежная политика" -</t>
    </r>
    <r>
      <rPr>
        <b/>
        <sz val="11"/>
        <rFont val="Times New Roman"/>
        <family val="1"/>
        <charset val="204"/>
      </rPr>
      <t>Комитет образования</t>
    </r>
    <r>
      <rPr>
        <sz val="11"/>
        <rFont val="Times New Roman"/>
        <family val="1"/>
        <charset val="204"/>
      </rPr>
      <t>- Субсидии на ГП "Современное образование ЛО"- на организацию отдыха детей, находящихся в трудной жизненной ситуации, в каникулярное время (обл.бюдж.)</t>
    </r>
  </si>
  <si>
    <r>
      <t>Раздел 1102" Массовый спорт" -</t>
    </r>
    <r>
      <rPr>
        <b/>
        <sz val="11"/>
        <rFont val="Times New Roman"/>
        <family val="1"/>
        <charset val="204"/>
      </rPr>
      <t>МКУ "ФОК "Сланцы"-</t>
    </r>
    <r>
      <rPr>
        <sz val="11"/>
        <rFont val="Times New Roman"/>
        <family val="1"/>
        <charset val="204"/>
      </rPr>
      <t xml:space="preserve"> Субсидия на реализацию мероприятий по проведению капитального ремонта спортивных объектов (обл. бюдж.)</t>
    </r>
  </si>
  <si>
    <r>
      <t>Раздел 0113 "Другие общегосударственные вопосы"-</t>
    </r>
    <r>
      <rPr>
        <b/>
        <sz val="11"/>
        <rFont val="Times New Roman"/>
        <family val="1"/>
        <charset val="204"/>
      </rPr>
      <t>Администрация СМР-</t>
    </r>
    <r>
      <rPr>
        <sz val="11"/>
        <rFont val="Times New Roman"/>
        <family val="1"/>
        <charset val="204"/>
      </rPr>
      <t>Субвенция ЗАГС (фед..бюдж.)</t>
    </r>
  </si>
  <si>
    <r>
      <t>Раздел 1004 "Охрана семьи и детства"-</t>
    </r>
    <r>
      <rPr>
        <b/>
        <sz val="11"/>
        <rFont val="Times New Roman"/>
        <family val="1"/>
        <charset val="204"/>
      </rPr>
      <t>Комитет образования-</t>
    </r>
    <r>
      <rPr>
        <sz val="11"/>
        <rFont val="Times New Roman"/>
        <family val="1"/>
        <charset val="204"/>
      </rPr>
      <t>Субв. на  выплату единоврем.пособия при всех формах устройства детей, лишенных родительского попечения, в семью (фед.бюдж.)</t>
    </r>
  </si>
  <si>
    <r>
      <t>Раздел1003 "Социальное обеспечение населения"-</t>
    </r>
    <r>
      <rPr>
        <b/>
        <sz val="11"/>
        <rFont val="Times New Roman"/>
        <family val="1"/>
        <charset val="204"/>
      </rPr>
      <t>Администрация СМР-</t>
    </r>
    <r>
      <rPr>
        <sz val="11"/>
        <rFont val="Times New Roman"/>
        <family val="1"/>
        <charset val="204"/>
      </rPr>
      <t>Субвенции по предоставлению гражданам ЕДВ на проведение кап. ремонта инд. жилых домов в рамках ГП ЛО "Обеспечение качественным жильем граждан на территории ЛО" (обл.бюдж.)</t>
    </r>
  </si>
  <si>
    <t xml:space="preserve"> Вид расходов  850  "Уплата налогов, сборов и иных платежей"</t>
  </si>
  <si>
    <t>Доп. ФК</t>
  </si>
  <si>
    <t>Наименование Доп. ФК</t>
  </si>
  <si>
    <t>КВСР</t>
  </si>
  <si>
    <t>Наименование КВСР</t>
  </si>
  <si>
    <t>КФСР</t>
  </si>
  <si>
    <t>КЦСР</t>
  </si>
  <si>
    <t>Итог</t>
  </si>
  <si>
    <t>112</t>
  </si>
  <si>
    <t>Субвенция на оплату труда работников ОУ, расходов на учебные расходы (обл.бюдж.)</t>
  </si>
  <si>
    <t xml:space="preserve">Комитет образования </t>
  </si>
  <si>
    <t>0702</t>
  </si>
  <si>
    <t>0420171530</t>
  </si>
  <si>
    <t>МОУ "Старопольская СОШ"</t>
  </si>
  <si>
    <t>861</t>
  </si>
  <si>
    <t>МОУ "Сланцевская СОШ № 1"</t>
  </si>
  <si>
    <t>МОУ "Сланцевская СОШ № 3"</t>
  </si>
  <si>
    <t>МОУ "Сланцевская СОШ № 6"</t>
  </si>
  <si>
    <t>112 Итог</t>
  </si>
  <si>
    <t>181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</si>
  <si>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 (обл.бюдж.)</t>
  </si>
  <si>
    <t>МДОУ "Сланцевский детский сад № 2"</t>
  </si>
  <si>
    <t>0701</t>
  </si>
  <si>
    <t>0410171350</t>
  </si>
  <si>
    <t>МДОУ "Сланцевский детский сад № 3"</t>
  </si>
  <si>
    <t>МДОУ "Сланцевский детский сад № 4"</t>
  </si>
  <si>
    <t>МДОУ "Сланцевский детский сад № 5"</t>
  </si>
  <si>
    <t>МДОУ "Сланцевский детский сад № 7"</t>
  </si>
  <si>
    <t>МДОУ "Сланцевский детский сад № 10"</t>
  </si>
  <si>
    <t>842</t>
  </si>
  <si>
    <t>МДОУ "Гостицкий детский сад № 20"</t>
  </si>
  <si>
    <t>849</t>
  </si>
  <si>
    <t>181 Итог</t>
  </si>
  <si>
    <t>Общий итог</t>
  </si>
  <si>
    <r>
      <t>Раздел 0702 "Общее образование"-</t>
    </r>
    <r>
      <rPr>
        <b/>
        <sz val="11"/>
        <rFont val="Times New Roman"/>
        <family val="1"/>
        <charset val="204"/>
      </rPr>
      <t>Комитет образования-</t>
    </r>
    <r>
      <rPr>
        <sz val="11"/>
        <rFont val="Times New Roman"/>
        <family val="1"/>
        <charset val="204"/>
      </rPr>
      <t xml:space="preserve">Субвенция на оплату труда работников ОУ, расходов на учебные расходы (обл.бюдж.)  </t>
    </r>
    <r>
      <rPr>
        <b/>
        <sz val="9"/>
        <rFont val="Times New Roman"/>
        <family val="1"/>
        <charset val="204"/>
      </rPr>
      <t>распределение по учреждениям в соответствии с Пост. адм. СМР ЛО от 11.08.2021 № 1034-п в  Прил. 1 к пояснительной записке)</t>
    </r>
  </si>
  <si>
    <r>
      <t>Раздел 0701 "Дошкольное образование"-</t>
    </r>
    <r>
      <rPr>
        <b/>
        <sz val="11"/>
        <rFont val="Times New Roman"/>
        <family val="1"/>
        <charset val="204"/>
      </rPr>
      <t>Комитет образования-</t>
    </r>
    <r>
      <rPr>
        <sz val="11"/>
        <rFont val="Times New Roman"/>
        <family val="1"/>
        <charset val="204"/>
      </rPr>
      <t xml:space="preserve">Субв. бюджетам МО на обеспеч. гос. гарантий реализации прав на получение общедоступ. и бесплатного дошкольного образования в муницип. дошкольных образов. организациях и муницип. общеобразов.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 (обл.бюдж.) </t>
    </r>
    <r>
      <rPr>
        <b/>
        <sz val="9"/>
        <rFont val="Times New Roman"/>
        <family val="1"/>
        <charset val="204"/>
      </rPr>
      <t>распределение по учреждениям в соответствии с Пост. адм. СМР ЛО от 11.08.2021 № 1034-п в  Прил. 1 к пояснительной записке)</t>
    </r>
  </si>
  <si>
    <t>Приложение  1   к пояснительной записке</t>
  </si>
  <si>
    <t xml:space="preserve">Изменения в бюджетные ассигнования по МП "Развитие образования в Сланцевском муниципальном районе" с учетом корректировки субвенций областного бюджета и на основании  постановления Администрации СМР от 26.05.2021 г. № 672-п                                                           (с изменениями от 11.08.2021 № 1034-п)  </t>
  </si>
  <si>
    <t>МОУ "Выскатская СОШ"</t>
  </si>
  <si>
    <t>МОУ "Загривская СОШ"</t>
  </si>
  <si>
    <t>МОУ "Овсищенская НШ-ДС"</t>
  </si>
  <si>
    <t>0703</t>
  </si>
  <si>
    <t>0704</t>
  </si>
  <si>
    <t>0705</t>
  </si>
  <si>
    <t>0706</t>
  </si>
  <si>
    <t>МОУ "Сланцевская СОШ № 2"</t>
  </si>
  <si>
    <t>МДОУ "Сланцевский детский сад № 15"</t>
  </si>
  <si>
    <t>МОУ "Новосельская ООШ"</t>
  </si>
  <si>
    <t>МОУ "Овсищенская НШ-ДС""</t>
  </si>
  <si>
    <t>Комитет образования  АУ-БУ</t>
  </si>
  <si>
    <t>Комитет образования АУ-БУ  -                                                                             МОУ "Сланцевская шк. №6"</t>
  </si>
  <si>
    <t>Субсидии бюджетам муниципальных образований Ленинградской области на организацию отдыха детей, находящихся в трудной жизненной ситуации, в каникулярное время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</si>
  <si>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</si>
  <si>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Субвенции  бюджетам муниципальных образований Ленинградской области на осуществление отдельных государственных полномочий Ленинградской области по назначению и выплате единовременного пособия при передаче ребенка на воспитание в семью
</t>
  </si>
  <si>
    <t xml:space="preserve">Субвенции бюджетам муниципальных образований Ленинградской области на осуществление отдельных государственных полномочий Ленинградской области в сфере государственной регистрации актов гражданского состояния 
</t>
  </si>
  <si>
    <t xml:space="preserve">Иные межбюджетные трансферты бюджетам муниципальных образований Ленинградской области на грант за достижение показателей деятельности органов исполнительной власти субъектов Российской Федерации </t>
  </si>
  <si>
    <t xml:space="preserve">Налог на доходы физических лиц      </t>
  </si>
  <si>
    <r>
      <t>Раздел 0113 "Другие общегосударственные вопосы"-</t>
    </r>
    <r>
      <rPr>
        <b/>
        <sz val="11"/>
        <rFont val="Times New Roman"/>
        <family val="1"/>
        <charset val="204"/>
      </rPr>
      <t>Администрация СМР-</t>
    </r>
    <r>
      <rPr>
        <sz val="11"/>
        <rFont val="Times New Roman"/>
        <family val="1"/>
        <charset val="204"/>
      </rPr>
      <t>Грант на поощрение муниципальных управленческих команд за достижение показателей деятельности ОМСУ (обл. бюдж.)</t>
    </r>
  </si>
  <si>
    <t>Бюджетополучатель</t>
  </si>
  <si>
    <t>КВР</t>
  </si>
  <si>
    <t>КОСГУ</t>
  </si>
  <si>
    <t>Доп. ЭК</t>
  </si>
  <si>
    <t>Доп. КР</t>
  </si>
  <si>
    <t>Код цели</t>
  </si>
  <si>
    <t>КВФО</t>
  </si>
  <si>
    <t>Ассигнования 2021 год, всего</t>
  </si>
  <si>
    <t>0420100062</t>
  </si>
  <si>
    <t>811</t>
  </si>
  <si>
    <t>246</t>
  </si>
  <si>
    <t>000</t>
  </si>
  <si>
    <t>0</t>
  </si>
  <si>
    <t>1</t>
  </si>
  <si>
    <t>0440181200</t>
  </si>
  <si>
    <t>612</t>
  </si>
  <si>
    <t>241</t>
  </si>
  <si>
    <t>0707</t>
  </si>
  <si>
    <t>04601S4410</t>
  </si>
  <si>
    <t>244</t>
  </si>
  <si>
    <t>226</t>
  </si>
  <si>
    <t>0709</t>
  </si>
  <si>
    <t>0420181170</t>
  </si>
  <si>
    <t>222</t>
  </si>
  <si>
    <t>430</t>
  </si>
  <si>
    <t>469</t>
  </si>
  <si>
    <t>473</t>
  </si>
  <si>
    <t>340</t>
  </si>
  <si>
    <t>296</t>
  </si>
  <si>
    <t>418</t>
  </si>
  <si>
    <t>870</t>
  </si>
  <si>
    <t>200</t>
  </si>
  <si>
    <t>458</t>
  </si>
  <si>
    <t>0430181150</t>
  </si>
  <si>
    <t>411</t>
  </si>
  <si>
    <t>429</t>
  </si>
  <si>
    <t>0470181220</t>
  </si>
  <si>
    <t>435</t>
  </si>
  <si>
    <t>438</t>
  </si>
  <si>
    <t>439</t>
  </si>
  <si>
    <t>0470181230</t>
  </si>
  <si>
    <t>350</t>
  </si>
  <si>
    <t>481</t>
  </si>
  <si>
    <t>8150200020</t>
  </si>
  <si>
    <t>122</t>
  </si>
  <si>
    <t>346</t>
  </si>
  <si>
    <t>8320200990</t>
  </si>
  <si>
    <t>227</t>
  </si>
  <si>
    <t>МДОУ "Сланцевский детский сад N4"</t>
  </si>
  <si>
    <t>0410181140</t>
  </si>
  <si>
    <t>867</t>
  </si>
  <si>
    <t>455</t>
  </si>
  <si>
    <t>0420181160</t>
  </si>
  <si>
    <t>827</t>
  </si>
  <si>
    <t>0460181240</t>
  </si>
  <si>
    <t>342</t>
  </si>
  <si>
    <t>443</t>
  </si>
  <si>
    <t>0420100030</t>
  </si>
  <si>
    <t>111</t>
  </si>
  <si>
    <t>266</t>
  </si>
  <si>
    <t>850</t>
  </si>
  <si>
    <t>456</t>
  </si>
  <si>
    <t>МОУ "Сланцевская СОШ N1"</t>
  </si>
  <si>
    <t>0420100040</t>
  </si>
  <si>
    <t>845</t>
  </si>
  <si>
    <t>0460180730</t>
  </si>
  <si>
    <t>442</t>
  </si>
  <si>
    <t>МОУ "Сланцевская СОШ N2"</t>
  </si>
  <si>
    <t>611</t>
  </si>
  <si>
    <t>462</t>
  </si>
  <si>
    <t>828</t>
  </si>
  <si>
    <t>МОУ "Сланцевская СОШ N3"</t>
  </si>
  <si>
    <t>846</t>
  </si>
  <si>
    <t>МОУ "Сланцевская СОШ N6"</t>
  </si>
  <si>
    <t>847</t>
  </si>
  <si>
    <t>851</t>
  </si>
  <si>
    <t>211</t>
  </si>
  <si>
    <t>119</t>
  </si>
  <si>
    <t>213</t>
  </si>
  <si>
    <t>МУДО "Сланцевская ДХШ"</t>
  </si>
  <si>
    <t>856</t>
  </si>
  <si>
    <t>МУДО "Сланцевская ДЮСШ"</t>
  </si>
  <si>
    <t>854</t>
  </si>
  <si>
    <t>ИТОГО</t>
  </si>
  <si>
    <t>Приложение  2   к пояснительной записке</t>
  </si>
  <si>
    <t>Постановление Администрации СМР от 17.08.2021 № 1053 -п "О выделении БА из резервного фонда админ. МО СМР ЛО"</t>
  </si>
  <si>
    <r>
      <t>Раздел 0111 "Резервные фонды"-</t>
    </r>
    <r>
      <rPr>
        <b/>
        <sz val="10"/>
        <color theme="1"/>
        <rFont val="Times New Roman"/>
        <family val="1"/>
        <charset val="204"/>
      </rPr>
      <t>Администрация СМР</t>
    </r>
  </si>
  <si>
    <r>
      <t xml:space="preserve"> МКУ "ФОК"Сланцы" - </t>
    </r>
    <r>
      <rPr>
        <sz val="10"/>
        <rFont val="Times New Roman"/>
        <family val="1"/>
        <charset val="204"/>
      </rPr>
      <t xml:space="preserve"> перераспред. БА для создания спортивной площадки ГТО на основ. Пост. Администрации СМР от 28.07.2021 № 991-п</t>
    </r>
  </si>
  <si>
    <r>
      <t xml:space="preserve">Раздел 0801 "Культура"  </t>
    </r>
    <r>
      <rPr>
        <b/>
        <sz val="10"/>
        <rFont val="Times New Roman"/>
        <family val="1"/>
        <charset val="204"/>
      </rPr>
      <t xml:space="preserve">-МКУК "СМЦРБ"- </t>
    </r>
    <r>
      <rPr>
        <sz val="10"/>
        <rFont val="Times New Roman"/>
        <family val="1"/>
        <charset val="204"/>
      </rPr>
      <t>перераспред. БА в связи с переходом на новую систему оплаты труда</t>
    </r>
  </si>
  <si>
    <t xml:space="preserve"> Вид расходов  850  "Уплата налогов, сборов и иных платежей"-госпошлина по исковому заявлению Арбитражный суд</t>
  </si>
  <si>
    <t xml:space="preserve">  Вид расходов 110 "Расходы на выплаты персоналу казенных учреждений"- з/пл. с начислениеми</t>
  </si>
  <si>
    <t xml:space="preserve">  Вид расходов  240 "Иные закупки товаров, работ и услуг для государственных (муниципальных) нужд"-приоб. орг. техники</t>
  </si>
  <si>
    <t>Изменение кодов бюджетной классификации  для проведения первоочередных расходов за счет средств от оказания платных услуг и компенсации затрат государства, прочих неналоговых доходов:</t>
  </si>
  <si>
    <t>Перераспределение и увеличение БА между КО и ОО для достижения целевых показателей и финансирование мероприятий по их улучшению</t>
  </si>
  <si>
    <r>
      <t>Раздел 1101</t>
    </r>
    <r>
      <rPr>
        <sz val="10"/>
        <rFont val="Times New Roman"/>
        <family val="1"/>
        <charset val="204"/>
      </rPr>
      <t xml:space="preserve"> "Физическая культура"</t>
    </r>
    <r>
      <rPr>
        <b/>
        <sz val="10"/>
        <rFont val="Times New Roman"/>
        <family val="1"/>
        <charset val="204"/>
      </rPr>
      <t xml:space="preserve">- МКУ "ФОК"Сланцы" - </t>
    </r>
    <r>
      <rPr>
        <sz val="10"/>
        <rFont val="Times New Roman"/>
        <family val="1"/>
        <charset val="204"/>
      </rPr>
      <t xml:space="preserve"> возврат позаимствованных БА  по проведению топографической съемки  земельного участка СК "Химик"</t>
    </r>
  </si>
  <si>
    <r>
      <t xml:space="preserve"> Комитет образования - </t>
    </r>
    <r>
      <rPr>
        <sz val="10"/>
        <rFont val="Times New Roman"/>
        <family val="1"/>
        <charset val="204"/>
      </rPr>
      <t xml:space="preserve"> перераспред. БА на выплаты в соотв. с договором о целевом обучении в связи с увелич. Кол-ва получателей выплаты</t>
    </r>
  </si>
  <si>
    <t>Раздел 0702"Общее образование"</t>
  </si>
  <si>
    <t>Раздел 0709"Другие вопросы в области образования"</t>
  </si>
  <si>
    <r>
      <t xml:space="preserve">Раздел 0702 </t>
    </r>
    <r>
      <rPr>
        <sz val="10"/>
        <rFont val="Times New Roman"/>
        <family val="1"/>
        <charset val="204"/>
      </rPr>
      <t>"Общее образование"</t>
    </r>
    <r>
      <rPr>
        <b/>
        <sz val="10"/>
        <rFont val="Times New Roman"/>
        <family val="1"/>
        <charset val="204"/>
      </rPr>
      <t xml:space="preserve">- МОУ "Овсищенская нач. шк-д.с"  - </t>
    </r>
    <r>
      <rPr>
        <sz val="10"/>
        <rFont val="Times New Roman"/>
        <family val="1"/>
        <charset val="204"/>
      </rPr>
      <t xml:space="preserve"> перераспред. БА для опл. Администр. Правонаруш. по Постановлению Роспотребнадзора от 10.06.2021 № 47-15-50-21, </t>
    </r>
  </si>
  <si>
    <t>МДОУ "Сланцевский детский сад N7"</t>
  </si>
  <si>
    <t>310</t>
  </si>
  <si>
    <t>0440100030</t>
  </si>
  <si>
    <t xml:space="preserve">Раздел 0701 "Дошкольное образование" </t>
  </si>
  <si>
    <t xml:space="preserve">Раздел 0702 "Общее образование" </t>
  </si>
  <si>
    <t>МДОУ "Сланцевский дет. сад № 2"</t>
  </si>
  <si>
    <t>МДОУ "Сланцевский дет. сад № 4"</t>
  </si>
  <si>
    <t>МДОУ "Сланцевский дет. сад № 5"</t>
  </si>
  <si>
    <t>МДОУ "Сланцевский дет. сад № 7"</t>
  </si>
  <si>
    <t>МДОУ "Сланцевский дет. сад № 10"</t>
  </si>
  <si>
    <t>МДОУ "Сланцевский дет. сад № 15"</t>
  </si>
  <si>
    <t>МДОУ "Сланцевский дет. сад № 20"</t>
  </si>
  <si>
    <r>
      <t>Комитет образования АУ-БУсубсидия на иные цели для бюдж учр-</t>
    </r>
    <r>
      <rPr>
        <i/>
        <sz val="10"/>
        <rFont val="Times New Roman"/>
        <family val="1"/>
        <charset val="204"/>
      </rPr>
      <t>МОУ "Сланцевская СОШ № 6</t>
    </r>
  </si>
  <si>
    <t>МОУ "Овсищенская нач. школа-сад"</t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</si>
  <si>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 xml:space="preserve">МП  "Капитальный ремонт, ремонт и строительство объектов капитального строительства в Сланцевском муниципальном районе" </t>
    </r>
    <r>
      <rPr>
        <sz val="11"/>
        <rFont val="Times New Roman"/>
        <family val="1"/>
        <charset val="204"/>
      </rPr>
      <t>на 2020-2025 годы за счет местного бюджета на основании решения Арбитражного суда  СПб и ЛО от 06.07.2021                                                      № А56-37356/2021; служеб. записки нач.  отдела по строительству админ. СМР от 04.08.2021                                                   № вн-стр-736/2021  последующим внесением изменений в МП :</t>
    </r>
  </si>
  <si>
    <r>
      <t xml:space="preserve">Раздел 1102 "Массовый спорт"- </t>
    </r>
    <r>
      <rPr>
        <b/>
        <sz val="10"/>
        <rFont val="Times New Roman"/>
        <family val="1"/>
        <charset val="204"/>
      </rPr>
      <t>Администрация СМР-</t>
    </r>
    <r>
      <rPr>
        <b/>
        <i/>
        <sz val="10"/>
        <rFont val="Times New Roman"/>
        <family val="1"/>
        <charset val="204"/>
      </rPr>
      <t xml:space="preserve"> КЦСР  0810181710 "</t>
    </r>
    <r>
      <rPr>
        <i/>
        <sz val="10"/>
        <rFont val="Times New Roman"/>
        <family val="1"/>
        <charset val="204"/>
      </rPr>
      <t>Строительство физкультурно-оздоровительного комплекса на территории спортивной площадки школы № 3 и спортивной площадки на месте незавершенного строительством объекта "Бассейн при школе № 12 в г.Сланцы, ул.Грибоедова, 19-а"</t>
    </r>
  </si>
  <si>
    <r>
      <t xml:space="preserve">Раздел 1102 "Массовый спорт"- </t>
    </r>
    <r>
      <rPr>
        <b/>
        <sz val="10"/>
        <rFont val="Times New Roman"/>
        <family val="1"/>
        <charset val="204"/>
      </rPr>
      <t>Администрация СМР-</t>
    </r>
    <r>
      <rPr>
        <b/>
        <i/>
        <sz val="10"/>
        <rFont val="Times New Roman"/>
        <family val="1"/>
        <charset val="204"/>
      </rPr>
      <t xml:space="preserve"> КЦСР  0810183510 "</t>
    </r>
    <r>
      <rPr>
        <i/>
        <sz val="10"/>
        <rFont val="Times New Roman"/>
        <family val="1"/>
        <charset val="204"/>
      </rPr>
      <t>Мероприятия, сопутствующие проведению строительства физкультурно-оздоровительного комплекса"</t>
    </r>
  </si>
  <si>
    <t>МДОУ "Сланцевский дет. сад № 3"</t>
  </si>
  <si>
    <t>По целевым статьям :</t>
  </si>
  <si>
    <r>
      <t>КЦСР 02101S5191</t>
    </r>
    <r>
      <rPr>
        <i/>
        <sz val="9"/>
        <color theme="1"/>
        <rFont val="Times New Roman"/>
        <family val="1"/>
        <charset val="204"/>
      </rPr>
      <t>"Комплектование книжных фондов"</t>
    </r>
  </si>
  <si>
    <r>
      <t xml:space="preserve">КЦСР 0210180710 </t>
    </r>
    <r>
      <rPr>
        <i/>
        <sz val="9"/>
        <color theme="1"/>
        <rFont val="Times New Roman"/>
        <family val="1"/>
        <charset val="204"/>
      </rPr>
      <t>"Библиотечное обслуживание населения"</t>
    </r>
  </si>
  <si>
    <r>
      <rPr>
        <sz val="10"/>
        <rFont val="Times New Roman"/>
        <family val="1"/>
        <charset val="204"/>
      </rPr>
      <t>Комитет образования АУ/БУ-</t>
    </r>
    <r>
      <rPr>
        <i/>
        <sz val="9"/>
        <rFont val="Times New Roman"/>
        <family val="1"/>
        <charset val="204"/>
      </rPr>
      <t xml:space="preserve"> субсидии на муниц. задание  для МОУ"Сланцевская СОШ №2"</t>
    </r>
  </si>
  <si>
    <r>
      <rPr>
        <sz val="10"/>
        <rFont val="Times New Roman"/>
        <family val="1"/>
        <charset val="204"/>
      </rPr>
      <t>Комитет образования АУ/БУ-</t>
    </r>
    <r>
      <rPr>
        <i/>
        <sz val="9"/>
        <rFont val="Times New Roman"/>
        <family val="1"/>
        <charset val="204"/>
      </rPr>
      <t xml:space="preserve"> субсидии на муниц. задание  для МОУ"Сланцевская СОШ №3"</t>
    </r>
  </si>
  <si>
    <t>Раздел 0702 "Общее образование"- Комитет образования АУ/БУ- субсидии на муниц. задание</t>
  </si>
  <si>
    <t>МОУ"Сланцевская СОШ №2"</t>
  </si>
  <si>
    <t>МОУ"Сланцевская СОШ №1"</t>
  </si>
  <si>
    <t>МОУ"Сланцевская СОШ №6"</t>
  </si>
  <si>
    <t>Раздел 0703 "Дополнительное образование"- Комитет образования АУ/БУ- субсидии на муниц. задание</t>
  </si>
  <si>
    <t>МУДО"Сланцевская ДЮСШ"</t>
  </si>
  <si>
    <t>МОУ"Сланцевская ДХШ"</t>
  </si>
  <si>
    <t>Раздел 0412"Другие вопросы в области национальной экономики"</t>
  </si>
  <si>
    <t>Раздел 0501"Жилищное хозяйство</t>
  </si>
  <si>
    <r>
      <t>Раздел 0801</t>
    </r>
    <r>
      <rPr>
        <sz val="10"/>
        <rFont val="Times New Roman"/>
        <family val="1"/>
        <charset val="204"/>
      </rPr>
      <t xml:space="preserve"> "Культура"</t>
    </r>
    <r>
      <rPr>
        <b/>
        <sz val="10"/>
        <rFont val="Times New Roman"/>
        <family val="1"/>
        <charset val="204"/>
      </rPr>
      <t xml:space="preserve">-МКУК "СМЦРБ" - </t>
    </r>
    <r>
      <rPr>
        <sz val="10"/>
        <rFont val="Times New Roman"/>
        <family val="1"/>
        <charset val="204"/>
      </rPr>
      <t xml:space="preserve"> перераспред.  БА (остатка софинансирования) за счет средств местного бюджета на приоб. канц. тов</t>
    </r>
  </si>
  <si>
    <t>МДОУ "Сланцевский детский сад N3"</t>
  </si>
  <si>
    <t>0410100030</t>
  </si>
  <si>
    <t>291</t>
  </si>
  <si>
    <t>822</t>
  </si>
  <si>
    <t>052</t>
  </si>
  <si>
    <r>
      <t xml:space="preserve"> КУМИ СМР - </t>
    </r>
    <r>
      <rPr>
        <sz val="10"/>
        <rFont val="Times New Roman"/>
        <family val="1"/>
        <charset val="204"/>
      </rPr>
      <t xml:space="preserve"> перераспред. БА для опл. взносов на кап. рем. МКД и нежилые помещ. </t>
    </r>
  </si>
  <si>
    <t>Раздел 0113"Другие общегосударственные вопросы"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</si>
  <si>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</si>
  <si>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"Ярмарка"</t>
  </si>
  <si>
    <t>"Набережная Плюссы"</t>
  </si>
  <si>
    <r>
      <t>Раздел 1403 "Прочие межбюджетные трансферты общего характера"-</t>
    </r>
    <r>
      <rPr>
        <b/>
        <sz val="11"/>
        <rFont val="Times New Roman"/>
        <family val="1"/>
        <charset val="204"/>
      </rPr>
      <t xml:space="preserve"> Комитет финансов - </t>
    </r>
    <r>
      <rPr>
        <sz val="11"/>
        <rFont val="Times New Roman"/>
        <family val="1"/>
        <charset val="204"/>
      </rPr>
      <t xml:space="preserve"> увеличение БА на предоставление  межбюджетного трансферта  Сланцевскому городскому поселению по финансированию расходов для участия муниципальных образований Сланцевского муниципального района в международных проектах.</t>
    </r>
  </si>
  <si>
    <r>
      <t>Вносятся изменения  в</t>
    </r>
    <r>
      <rPr>
        <b/>
        <u/>
        <sz val="11"/>
        <rFont val="Times New Roman"/>
        <family val="1"/>
        <charset val="204"/>
      </rPr>
      <t xml:space="preserve"> МП "Управление муниципальными финансами и муниципальным долгом Сланцевского муниципального района" на 2020-2025 годы"</t>
    </r>
    <r>
      <rPr>
        <sz val="11"/>
        <rFont val="Times New Roman"/>
        <family val="1"/>
        <charset val="204"/>
      </rPr>
      <t xml:space="preserve"> увеличение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БА с последующим внесением изменений в МП на основании Служебной записки КФ от 06ю09.2021</t>
    </r>
  </si>
  <si>
    <t>На СД</t>
  </si>
  <si>
    <t xml:space="preserve">  ПОЯСНИТЕЛЬНАЯ ЗАПИСКА  на 2022 и 2023  годы </t>
  </si>
  <si>
    <t>О внесении изменений и дополнений в решение Совета депутатов муниципального образования Сланцевский муниципальный район от 18.12.2020 № 148-рсд "О бюджете муниципального образования Сланцевский муниципальный район Ленинградской области на 2021 год и плановый период 2022 и 2023 годов"</t>
  </si>
  <si>
    <t xml:space="preserve">  1.  Изменение расходной части бюджета в предлагаемом проекте решения по направлениям:    </t>
  </si>
  <si>
    <t>2022 год</t>
  </si>
  <si>
    <t>2023 год</t>
  </si>
  <si>
    <r>
      <t>Раздел 0703 "Другие вопросы в области национальной экономики" -</t>
    </r>
    <r>
      <rPr>
        <b/>
        <sz val="10"/>
        <rFont val="Times New Roman"/>
        <family val="1"/>
        <charset val="204"/>
      </rPr>
      <t>Комитет оразования АУ/БУ</t>
    </r>
    <r>
      <rPr>
        <sz val="10"/>
        <rFont val="Times New Roman"/>
        <family val="1"/>
        <charset val="204"/>
      </rPr>
      <t xml:space="preserve">- </t>
    </r>
    <r>
      <rPr>
        <i/>
        <sz val="10"/>
        <rFont val="Times New Roman"/>
        <family val="1"/>
        <charset val="204"/>
      </rPr>
      <t>сибсидии на иные цели для МУДО "Сланцевский ДТ" на ЗОЛ "Салют"</t>
    </r>
  </si>
  <si>
    <t xml:space="preserve">Доходы от продажи земельных участков, находящихся в государственной и муниципальной собственности </t>
  </si>
  <si>
    <t xml:space="preserve"> Штрафы, санкции, возмещение ущерба</t>
  </si>
  <si>
    <t>Раздел 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администраций":</t>
  </si>
  <si>
    <t>Администрация СМР</t>
  </si>
  <si>
    <t>КУМИ</t>
  </si>
  <si>
    <t>Раздел 0106 "Обеспечение деятельности финансовых, налоговых и таможенных органов и органов финансового (финансово-бюджетного) надзора":</t>
  </si>
  <si>
    <t>Комитет финансов</t>
  </si>
  <si>
    <t>Ревизионная комиссия</t>
  </si>
  <si>
    <r>
      <t>Раздел 0709 "Другие вопросы в области образования"</t>
    </r>
    <r>
      <rPr>
        <b/>
        <i/>
        <sz val="11"/>
        <rFont val="Times New Roman"/>
        <family val="1"/>
        <charset val="204"/>
      </rPr>
      <t>-Комитет образования-</t>
    </r>
  </si>
  <si>
    <r>
      <t>Раздел 0113 "Другие общегосударственные вопросы"</t>
    </r>
    <r>
      <rPr>
        <b/>
        <i/>
        <sz val="11"/>
        <rFont val="Times New Roman"/>
        <family val="1"/>
        <charset val="204"/>
      </rPr>
      <t>-Администрация СМР</t>
    </r>
    <r>
      <rPr>
        <sz val="11"/>
        <rFont val="Times New Roman"/>
        <family val="1"/>
        <charset val="204"/>
      </rPr>
      <t>-резервные средства</t>
    </r>
  </si>
  <si>
    <r>
      <t xml:space="preserve">Раздел 0103 "Функционирование законодательных (представительных) органов государственной власти и представительных органов муниципальных образований </t>
    </r>
    <r>
      <rPr>
        <b/>
        <i/>
        <sz val="11"/>
        <rFont val="Times New Roman"/>
        <family val="1"/>
        <charset val="204"/>
      </rPr>
      <t>-Совет депутатов-</t>
    </r>
  </si>
  <si>
    <r>
      <t xml:space="preserve">Раздел 1403 "Прочие межбюджетные трансферты общего характера"- </t>
    </r>
    <r>
      <rPr>
        <i/>
        <sz val="11"/>
        <rFont val="Times New Roman"/>
        <family val="1"/>
        <charset val="204"/>
      </rPr>
      <t>за счет гранта на поощрение муниципальных управленческих команд за достижение показателей деятельности ОМСУ (обл. бюдж.) в соответствие с уведомлением КФ ЛО от 12.08.2021 № 18406:</t>
    </r>
  </si>
  <si>
    <r>
      <t xml:space="preserve">Раздел 0102 "Функционирование высшего должностного лица субъекта Российской Федерации и муниципального образования" </t>
    </r>
    <r>
      <rPr>
        <b/>
        <i/>
        <sz val="11"/>
        <rFont val="Times New Roman"/>
        <family val="1"/>
        <charset val="204"/>
      </rPr>
      <t>-Совет депутатов-</t>
    </r>
  </si>
  <si>
    <r>
      <t>Расходы  за счет местного бюджета на оплату</t>
    </r>
    <r>
      <rPr>
        <b/>
        <i/>
        <sz val="11"/>
        <rFont val="Times New Roman"/>
        <family val="1"/>
        <charset val="204"/>
      </rPr>
      <t xml:space="preserve"> страховых  взносов по выплате гранта </t>
    </r>
    <r>
      <rPr>
        <sz val="11"/>
        <rFont val="Times New Roman"/>
        <family val="1"/>
        <charset val="204"/>
      </rPr>
      <t>на поощрение муниципальных управленческих команд за достижение показателей деятельности ОМСУ :</t>
    </r>
  </si>
  <si>
    <t xml:space="preserve">    Выскатское сельское поселение        </t>
  </si>
  <si>
    <t xml:space="preserve">    Гостицкое сельского поселения           </t>
  </si>
  <si>
    <t xml:space="preserve">    Загривское сельского поселения         </t>
  </si>
  <si>
    <t xml:space="preserve">    Новосельское сельского поселения     </t>
  </si>
  <si>
    <t xml:space="preserve">    Старопольское сельского поселения </t>
  </si>
  <si>
    <t xml:space="preserve">    Черновское сельского поселения    </t>
  </si>
  <si>
    <t xml:space="preserve">    Сланцевское городское поселение    </t>
  </si>
  <si>
    <t>Расходы за счет  иных МБТ (грант) на поощрение муниципальных управленческих команд за достижение показателей деятельности ОМСУ (обл. бюдж.) в соответствие с уведомлением КФ ЛО от 12.08.2021 № 18406:</t>
  </si>
  <si>
    <r>
      <rPr>
        <b/>
        <sz val="9"/>
        <color theme="1"/>
        <rFont val="Times New Roman"/>
        <family val="1"/>
        <charset val="204"/>
      </rPr>
      <t>Раздел 0702"</t>
    </r>
    <r>
      <rPr>
        <i/>
        <sz val="9"/>
        <color theme="1"/>
        <rFont val="Times New Roman"/>
        <family val="1"/>
        <charset val="204"/>
      </rPr>
      <t>Общее образование"-</t>
    </r>
    <r>
      <rPr>
        <b/>
        <sz val="9"/>
        <color theme="1"/>
        <rFont val="Times New Roman"/>
        <family val="1"/>
        <charset val="204"/>
      </rPr>
      <t>МОУ "Новосельская СОШ"-</t>
    </r>
    <r>
      <rPr>
        <sz val="9"/>
        <color theme="1"/>
        <rFont val="Times New Roman"/>
        <family val="1"/>
        <charset val="204"/>
      </rPr>
      <t>расходы по страхованию шк. Автобуса</t>
    </r>
  </si>
  <si>
    <r>
      <t xml:space="preserve">Раздел 0702 "Общее образование"- </t>
    </r>
    <r>
      <rPr>
        <i/>
        <sz val="11"/>
        <rFont val="Times New Roman"/>
        <family val="1"/>
        <charset val="204"/>
      </rPr>
      <t>МОУ "Старопольская СОШ""  - аварийный ремонт крыши  здания по адресу: д. Старополье, д.14.</t>
    </r>
  </si>
  <si>
    <t>Раздел 0703 "Дополнительное образование"</t>
  </si>
  <si>
    <r>
      <t>Раздел 1101</t>
    </r>
    <r>
      <rPr>
        <sz val="10"/>
        <rFont val="Times New Roman"/>
        <family val="1"/>
        <charset val="204"/>
      </rPr>
      <t xml:space="preserve"> "Физическая культура"</t>
    </r>
    <r>
      <rPr>
        <b/>
        <sz val="10"/>
        <rFont val="Times New Roman"/>
        <family val="1"/>
        <charset val="204"/>
      </rPr>
      <t xml:space="preserve">- МКУ "ФОК СМР" - </t>
    </r>
    <r>
      <rPr>
        <sz val="10"/>
        <rFont val="Times New Roman"/>
        <family val="1"/>
        <charset val="204"/>
      </rPr>
      <t xml:space="preserve"> для приоб. дополнительного спорт. оборудования</t>
    </r>
  </si>
  <si>
    <r>
      <t xml:space="preserve">1.3.Увеличение БА  КО и ОО </t>
    </r>
    <r>
      <rPr>
        <b/>
        <i/>
        <u/>
        <sz val="11"/>
        <rFont val="Times New Roman"/>
        <family val="1"/>
        <charset val="204"/>
      </rPr>
      <t xml:space="preserve">на питание </t>
    </r>
    <r>
      <rPr>
        <sz val="11"/>
        <rFont val="Times New Roman"/>
        <family val="1"/>
        <charset val="204"/>
      </rPr>
      <t>обучающихся по общеобразов. программам дошкольного образования,  на основании письма КО  от 30.07.2021 № 1162/01-11</t>
    </r>
  </si>
  <si>
    <r>
      <t>Раздел 0412"Другие вопросы в области национальной экономики"-</t>
    </r>
    <r>
      <rPr>
        <b/>
        <i/>
        <sz val="11"/>
        <rFont val="Times New Roman"/>
        <family val="1"/>
        <charset val="204"/>
      </rPr>
      <t>Администрация СМР</t>
    </r>
  </si>
  <si>
    <r>
      <rPr>
        <b/>
        <i/>
        <sz val="10"/>
        <rFont val="Times New Roman"/>
        <family val="1"/>
        <charset val="204"/>
      </rPr>
      <t>КЦСР 03101S4260</t>
    </r>
    <r>
      <rPr>
        <i/>
        <sz val="11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"Содействие в доступе субъектов малого и среднего предпринимательства к финансовым и материальным ресурсам"</t>
    </r>
  </si>
  <si>
    <r>
      <rPr>
        <b/>
        <i/>
        <sz val="10"/>
        <rFont val="Times New Roman"/>
        <family val="1"/>
        <charset val="204"/>
      </rPr>
      <t>КЦСР 03101S4490</t>
    </r>
    <r>
      <rPr>
        <i/>
        <sz val="11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"Организация мониторинга деятельности субъектов малого и среднего предпринимательства и потребительского рынка Сланцевского муниципального района"</t>
    </r>
  </si>
  <si>
    <r>
      <rPr>
        <b/>
        <i/>
        <sz val="10"/>
        <rFont val="Times New Roman"/>
        <family val="1"/>
        <charset val="204"/>
      </rPr>
      <t>КЦСР 0310181000</t>
    </r>
    <r>
      <rPr>
        <i/>
        <sz val="11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"Развитие бизнес-инкубатора"</t>
    </r>
  </si>
  <si>
    <r>
      <rPr>
        <b/>
        <i/>
        <sz val="10"/>
        <rFont val="Times New Roman"/>
        <family val="1"/>
        <charset val="204"/>
      </rPr>
      <t>КЦСР 0310183550</t>
    </r>
    <r>
      <rPr>
        <i/>
        <sz val="10"/>
        <rFont val="Times New Roman"/>
        <family val="1"/>
        <charset val="204"/>
      </rPr>
      <t>"Организационная поддержка агропромышленного комплекса"</t>
    </r>
  </si>
  <si>
    <r>
      <t xml:space="preserve">Администрация СМР- </t>
    </r>
    <r>
      <rPr>
        <i/>
        <sz val="11"/>
        <rFont val="Times New Roman"/>
        <family val="1"/>
        <charset val="204"/>
      </rPr>
      <t>д</t>
    </r>
    <r>
      <rPr>
        <i/>
        <sz val="10"/>
        <rFont val="Times New Roman"/>
        <family val="1"/>
        <charset val="204"/>
      </rPr>
      <t>ля заключения МК по теплоэнергии сроком действия до 31.12.2023 г.</t>
    </r>
  </si>
  <si>
    <r>
      <t xml:space="preserve">Раздел 0104 </t>
    </r>
    <r>
      <rPr>
        <i/>
        <sz val="9"/>
        <rFont val="Times New Roman"/>
        <family val="1"/>
        <charset val="204"/>
      </rPr>
      <t>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  </r>
  </si>
  <si>
    <r>
      <rPr>
        <i/>
        <sz val="11"/>
        <rFont val="Times New Roman"/>
        <family val="1"/>
        <charset val="204"/>
      </rPr>
      <t>Раздел 0113</t>
    </r>
    <r>
      <rPr>
        <i/>
        <sz val="10"/>
        <rFont val="Times New Roman"/>
        <family val="1"/>
        <charset val="204"/>
      </rPr>
      <t>"Другие общегосударственные вопросы"</t>
    </r>
  </si>
  <si>
    <t>Раздел 0104"Функционирование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</si>
  <si>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 xml:space="preserve">  Вид расходов  120 "Расходы на выплаты персоналу государственных (муниципальных) органов"</t>
  </si>
  <si>
    <r>
      <t xml:space="preserve"> Администрация СМР - </t>
    </r>
    <r>
      <rPr>
        <sz val="10"/>
        <rFont val="Times New Roman"/>
        <family val="1"/>
        <charset val="204"/>
      </rPr>
      <t xml:space="preserve"> перераспред. БА оплаты  земельного и имущест. Нологов за счет экономии по командир. расходам</t>
    </r>
  </si>
  <si>
    <r>
      <t xml:space="preserve"> Администрация СМР - </t>
    </r>
    <r>
      <rPr>
        <sz val="10"/>
        <rFont val="Times New Roman"/>
        <family val="1"/>
        <charset val="204"/>
      </rPr>
      <t xml:space="preserve"> перераспред. БА для заключения МК на выполнение работ по ремонту эвакуационных пожарных лестниц и заключ МК по теплоэнергии</t>
    </r>
  </si>
  <si>
    <r>
      <t xml:space="preserve">Раздел 1101 "Физическая культура"- </t>
    </r>
    <r>
      <rPr>
        <b/>
        <sz val="10"/>
        <rFont val="Times New Roman"/>
        <family val="1"/>
        <charset val="204"/>
      </rPr>
      <t>МКУ "ФОК "Сланцы"-</t>
    </r>
    <r>
      <rPr>
        <b/>
        <i/>
        <sz val="10"/>
        <rFont val="Times New Roman"/>
        <family val="1"/>
        <charset val="204"/>
      </rPr>
      <t xml:space="preserve"> КЦСР 0230100030</t>
    </r>
    <r>
      <rPr>
        <i/>
        <sz val="9"/>
        <rFont val="Times New Roman"/>
        <family val="1"/>
        <charset val="204"/>
      </rPr>
      <t>"Обеспечение деятельности муниципальных казенных учреждений физической культуры и спорта"- доп. БА для приоб. водонагревателей и волейбольных стоек СК "Химик" (78,1 тыс. руб) и оборуд. в тренаж. зал, мяг. инвентарь и элктро. техника для гостиницы (1 086,2 т.р.)</t>
    </r>
  </si>
  <si>
    <r>
      <t xml:space="preserve">Раздел 0707 "Молодежная политика"- </t>
    </r>
    <r>
      <rPr>
        <b/>
        <sz val="10"/>
        <rFont val="Times New Roman"/>
        <family val="1"/>
        <charset val="204"/>
      </rPr>
      <t>Администрация СМР"-</t>
    </r>
    <r>
      <rPr>
        <b/>
        <i/>
        <sz val="10"/>
        <rFont val="Times New Roman"/>
        <family val="1"/>
        <charset val="204"/>
      </rPr>
      <t xml:space="preserve"> КЦСР 0220184100 </t>
    </r>
    <r>
      <rPr>
        <i/>
        <sz val="9"/>
        <rFont val="Times New Roman"/>
        <family val="1"/>
        <charset val="204"/>
      </rPr>
      <t>"Поддержка молодежных инициатив и проектов"-в связи с изменением условий проведения конкурса проектов</t>
    </r>
  </si>
  <si>
    <r>
      <t xml:space="preserve">Раздел 0801 "Культура"- </t>
    </r>
    <r>
      <rPr>
        <b/>
        <sz val="10"/>
        <rFont val="Times New Roman"/>
        <family val="1"/>
        <charset val="204"/>
      </rPr>
      <t>Администрация СМР"-</t>
    </r>
    <r>
      <rPr>
        <b/>
        <i/>
        <sz val="10"/>
        <rFont val="Times New Roman"/>
        <family val="1"/>
        <charset val="204"/>
      </rPr>
      <t xml:space="preserve"> КЦСР 0210180700 </t>
    </r>
    <r>
      <rPr>
        <i/>
        <sz val="9"/>
        <rFont val="Times New Roman"/>
        <family val="1"/>
        <charset val="204"/>
      </rPr>
      <t>"Поддержка творческих инициатив"</t>
    </r>
  </si>
  <si>
    <r>
      <t xml:space="preserve">Раздел 0801 "Культура"- </t>
    </r>
    <r>
      <rPr>
        <b/>
        <sz val="10"/>
        <rFont val="Times New Roman"/>
        <family val="1"/>
        <charset val="204"/>
      </rPr>
      <t>МКУК "СМЦРБ"-</t>
    </r>
    <r>
      <rPr>
        <b/>
        <i/>
        <sz val="10"/>
        <rFont val="Times New Roman"/>
        <family val="1"/>
        <charset val="204"/>
      </rPr>
      <t xml:space="preserve"> КЦСР 0210101551 </t>
    </r>
    <r>
      <rPr>
        <i/>
        <sz val="9"/>
        <rFont val="Times New Roman"/>
        <family val="1"/>
        <charset val="204"/>
      </rPr>
      <t>"Библиотечное обслуживание населения"-для приоб.наградной атрибутики</t>
    </r>
  </si>
  <si>
    <r>
      <t>1.1. Раздел 0707 "Молодежная политика"  перераспределение  для  обеспечения своеврем. финансирования мероприятий летней оздоровительной кампании в связи с изменением контингента детей в соотв. с Постановлением админ. СМР от 21.07.2021 № 932-п, письмом КО от 23.07.2021                        № 1143/01-11</t>
    </r>
    <r>
      <rPr>
        <i/>
        <sz val="9"/>
        <rFont val="Times New Roman"/>
        <family val="1"/>
        <charset val="204"/>
      </rPr>
      <t xml:space="preserve"> (распред. в  Прил №1)</t>
    </r>
  </si>
  <si>
    <r>
      <t xml:space="preserve">1.2.  Перераспределение БА и выделение доп. БА   КО   и ОО для достижения целевых показателей и финансирование мероприятий по их улучшению,  в соотв. с письмами КО от 18.08.2021  № 1217/01-11; МУДО "Сланцевская ДЮСШ" от 17.06.2021 № 188/01-22; МДОУ "Сланцевский д/с №7" от 08.07.2021 № 88  </t>
    </r>
    <r>
      <rPr>
        <b/>
        <i/>
        <sz val="9"/>
        <rFont val="Times New Roman"/>
        <family val="1"/>
        <charset val="204"/>
      </rPr>
      <t>(распред. в  Прил. 2 к пояснительной записке)</t>
    </r>
  </si>
  <si>
    <r>
      <t xml:space="preserve">Раздел 1403 "Прочие межбюджетные трансферты общего характера"-бюджетам муницип. образо. поселений СМР на финансовое обеспечение создания условий для организации досуга и обеспечения жителей поселения услугами организаций культуры </t>
    </r>
    <r>
      <rPr>
        <b/>
        <i/>
        <sz val="11"/>
        <rFont val="Times New Roman"/>
        <family val="1"/>
        <charset val="204"/>
      </rPr>
      <t>Загривское с/п</t>
    </r>
  </si>
  <si>
    <t>1.8. Доп. БА на обследование  зданий ОО для участия в конкурсном отборе на предоставление субсидии на реновацию зданий  на основании писем КО от 07.09.21 № 131/01-11</t>
  </si>
  <si>
    <t>Раздел 0702 "Общее образование"- Комитет образования АУ/БУ- субсидии на иные цели:</t>
  </si>
  <si>
    <t>Изменение остатков средств на счетах  по учету средств бюджета</t>
  </si>
  <si>
    <t>Уменьшение прочих остатков</t>
  </si>
  <si>
    <r>
      <rPr>
        <sz val="11"/>
        <rFont val="Times New Roman"/>
        <family val="1"/>
        <charset val="204"/>
      </rPr>
      <t>В результате внесенных изменений дефицит сократится  на 23 064,5 тыс.руб. и составит 43 882,9 тыс.руб.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или  12,7 %.  </t>
    </r>
  </si>
  <si>
    <r>
      <t xml:space="preserve">1.4.  Перераспределение БА и выделение дополнительных БА   КО и  ОО по </t>
    </r>
    <r>
      <rPr>
        <b/>
        <i/>
        <u/>
        <sz val="11"/>
        <rFont val="Times New Roman"/>
        <family val="1"/>
        <charset val="204"/>
      </rPr>
      <t>коммунальным услугам</t>
    </r>
    <r>
      <rPr>
        <sz val="11"/>
        <rFont val="Times New Roman"/>
        <family val="1"/>
        <charset val="204"/>
      </rPr>
      <t xml:space="preserve"> на основани  писем ОО:</t>
    </r>
  </si>
  <si>
    <t>1.5.Увеличение БА ОО на заработную плату с начислениями  и выпл. среднемесячного заработка на период трудоустройства при увольнении работников на основании расчета КФ:</t>
  </si>
  <si>
    <t>1.6. Доп. БА ОО на  обеспечение антитеррор. защищенности объектов и аварийный ремонт в ОО на основании писем МОУ "Старопольская СОШ" от 07.09.21 № 194; МУДО "Сланцевская ДМШ от 07.09.21 № 125; МУДО "СППЦ" от 07.09.21 № 19:</t>
  </si>
  <si>
    <t>МУДО"СППЦ"-антитеррор. защищенность объекта</t>
  </si>
  <si>
    <r>
      <rPr>
        <sz val="11"/>
        <rFont val="Times New Roman"/>
        <family val="1"/>
        <charset val="204"/>
      </rPr>
      <t>Комитет образования АУ/БУ</t>
    </r>
    <r>
      <rPr>
        <b/>
        <sz val="9"/>
        <rFont val="Times New Roman"/>
        <family val="1"/>
        <charset val="204"/>
      </rPr>
      <t xml:space="preserve">- </t>
    </r>
    <r>
      <rPr>
        <i/>
        <sz val="9"/>
        <rFont val="Times New Roman"/>
        <family val="1"/>
        <charset val="204"/>
      </rPr>
      <t>субсидии на иные цели для МОУ"Сланцевская ДМШ"- антитеррор. защищенность объекта</t>
    </r>
  </si>
  <si>
    <t>1.7. Доп. БА для введения в эксплуатацию после реновации и выполнение работ по ремонту комплексной спорт. площадки по адресу : г. Сланцы, ул. Кирова, д.11 на основании писем МОУ "Сланцевская СОШ №3" от 06.09.21 № 450/01-26; от 07.09.21 № 461/01-26</t>
  </si>
  <si>
    <r>
      <t>1.9. Раздел 0703 "Дополнительное образование" -Комитет образования АУ/БУ- субсидии на муниц. задание</t>
    </r>
    <r>
      <rPr>
        <b/>
        <sz val="11"/>
        <rFont val="Times New Roman"/>
        <family val="1"/>
        <charset val="204"/>
      </rPr>
      <t>-</t>
    </r>
    <r>
      <rPr>
        <b/>
        <i/>
        <sz val="11"/>
        <rFont val="Times New Roman"/>
        <family val="1"/>
        <charset val="204"/>
      </rPr>
      <t>МУДО "Сланцевская ДМШ</t>
    </r>
    <r>
      <rPr>
        <b/>
        <sz val="11"/>
        <rFont val="Times New Roman"/>
        <family val="1"/>
        <charset val="204"/>
      </rPr>
      <t>"-д</t>
    </r>
    <r>
      <rPr>
        <sz val="11"/>
        <rFont val="Times New Roman"/>
        <family val="1"/>
        <charset val="204"/>
      </rPr>
      <t>оп. БА на приобретение пианино на основании письма МУДО "Сланцевская ДМШ" от 09.09.21 № 126</t>
    </r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</si>
  <si>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>МП  "Развитие культуры, спорта и молодежной политики на территории Сланцевского муниципального района"</t>
    </r>
    <r>
      <rPr>
        <sz val="11"/>
        <rFont val="Times New Roman"/>
        <family val="1"/>
        <charset val="204"/>
      </rPr>
      <t>на 2020-2025 годы за счет местного бюджета на основании писем МКУ "ФОК СМР" от 25.08.2021 № 299/01-10 и 08.09.2021 № 324/01-10 с  последующим внесением изменений в МП :</t>
    </r>
  </si>
  <si>
    <r>
      <t xml:space="preserve">Раздел 1101 "Физическая культура"- </t>
    </r>
    <r>
      <rPr>
        <b/>
        <sz val="10"/>
        <rFont val="Times New Roman"/>
        <family val="1"/>
        <charset val="204"/>
      </rPr>
      <t>МКУ "ФОК Сланцы"-</t>
    </r>
    <r>
      <rPr>
        <b/>
        <i/>
        <sz val="10"/>
        <rFont val="Times New Roman"/>
        <family val="1"/>
        <charset val="204"/>
      </rPr>
      <t xml:space="preserve"> КЦСР 0230183380</t>
    </r>
    <r>
      <rPr>
        <i/>
        <sz val="9"/>
        <rFont val="Times New Roman"/>
        <family val="1"/>
        <charset val="204"/>
      </rPr>
      <t>"Мероприятия, сопутствующие проведению капитального ремонта спортивных объектов" -доп.БА на  выпл. з/пл при увольнении инженера  по надзору за кап. ремонтом СК "Химик" (7,8 т.р) и проектирование замены электрохозяйства (50,0 т.р)</t>
    </r>
  </si>
  <si>
    <r>
      <t xml:space="preserve">Вносятся изменения  в </t>
    </r>
    <r>
      <rPr>
        <b/>
        <u/>
        <sz val="11"/>
        <rFont val="Times New Roman"/>
        <family val="1"/>
        <charset val="204"/>
      </rPr>
      <t xml:space="preserve">МП " Стимулирование экономической активности СМР" </t>
    </r>
    <r>
      <rPr>
        <sz val="11"/>
        <rFont val="Times New Roman"/>
        <family val="1"/>
        <charset val="204"/>
      </rPr>
      <t>за счет местного бюджета на основании письма отд. экономич. развития и инвест. политики от 07.09.2021 № ВН-ЭКО-1128/2021 последующим внесением изменений в МП :</t>
    </r>
  </si>
  <si>
    <r>
      <t xml:space="preserve">Перераспределяются бюджетных ассигнований </t>
    </r>
    <r>
      <rPr>
        <b/>
        <sz val="11"/>
        <color theme="1"/>
        <rFont val="Times New Roman"/>
        <family val="1"/>
        <charset val="204"/>
      </rPr>
      <t xml:space="preserve"> резервного фонда</t>
    </r>
    <r>
      <rPr>
        <sz val="11"/>
        <color theme="1"/>
        <rFont val="Times New Roman"/>
        <family val="1"/>
        <charset val="204"/>
      </rPr>
      <t xml:space="preserve">  Администрации СМР в соответствии  с постановлениями администрации СМР:</t>
    </r>
  </si>
  <si>
    <r>
      <t xml:space="preserve">Раздел 0702 "Общее образование" </t>
    </r>
    <r>
      <rPr>
        <b/>
        <sz val="10"/>
        <color theme="1"/>
        <rFont val="Times New Roman"/>
        <family val="1"/>
        <charset val="204"/>
      </rPr>
      <t>Комитете образования  АУ-БУ</t>
    </r>
    <r>
      <rPr>
        <i/>
        <sz val="10"/>
        <color theme="1"/>
        <rFont val="Times New Roman"/>
        <family val="1"/>
        <charset val="204"/>
      </rPr>
      <t xml:space="preserve"> субсидия на иные цели для</t>
    </r>
    <r>
      <rPr>
        <b/>
        <i/>
        <sz val="10"/>
        <color theme="1"/>
        <rFont val="Times New Roman"/>
        <family val="1"/>
        <charset val="204"/>
      </rPr>
      <t xml:space="preserve"> "МОУ Сланцевская СОШ №3"-</t>
    </r>
    <r>
      <rPr>
        <i/>
        <sz val="10"/>
        <color theme="1"/>
        <rFont val="Times New Roman"/>
        <family val="1"/>
        <charset val="204"/>
      </rPr>
      <t xml:space="preserve">на проведение сопутствующих работ по реновации здания "МОУ "Сланцевская СОШ №3" по адресу: г. Сланцы, ул. Кирова, д.11 в сумме 3 107 000,00 руб. (проведение расчета пожарных рисков, устройство тротуара, устройство основания под газон и временного ограждения, подготовку проекта по выносу сети водоснабжения за территорию  спортивной площадки) </t>
    </r>
  </si>
  <si>
    <r>
      <rPr>
        <b/>
        <sz val="9"/>
        <color theme="1"/>
        <rFont val="Times New Roman"/>
        <family val="1"/>
        <charset val="204"/>
      </rPr>
      <t>Раздел 0702"</t>
    </r>
    <r>
      <rPr>
        <i/>
        <sz val="9"/>
        <color theme="1"/>
        <rFont val="Times New Roman"/>
        <family val="1"/>
        <charset val="204"/>
      </rPr>
      <t>Общее образование"-</t>
    </r>
    <r>
      <rPr>
        <b/>
        <sz val="9"/>
        <color theme="1"/>
        <rFont val="Times New Roman"/>
        <family val="1"/>
        <charset val="204"/>
      </rPr>
      <t>МОУ "Загривская СОШ"-</t>
    </r>
    <r>
      <rPr>
        <sz val="9"/>
        <color theme="1"/>
        <rFont val="Times New Roman"/>
        <family val="1"/>
        <charset val="204"/>
      </rPr>
      <t>возврат позаимствованных БА</t>
    </r>
  </si>
  <si>
    <t xml:space="preserve">  Вид расходов 110 "Расходы на выплаты персоналу казенных учреждений"-экономия за счет командир.расходов</t>
  </si>
  <si>
    <r>
      <t xml:space="preserve">Раздел 0701 </t>
    </r>
    <r>
      <rPr>
        <sz val="10"/>
        <rFont val="Times New Roman"/>
        <family val="1"/>
        <charset val="204"/>
      </rPr>
      <t>"Дошкольное образование"</t>
    </r>
    <r>
      <rPr>
        <b/>
        <sz val="10"/>
        <rFont val="Times New Roman"/>
        <family val="1"/>
        <charset val="204"/>
      </rPr>
      <t xml:space="preserve">- МДОУ "Сланцевский д/с №15"  - </t>
    </r>
    <r>
      <rPr>
        <sz val="10"/>
        <rFont val="Times New Roman"/>
        <family val="1"/>
        <charset val="204"/>
      </rPr>
      <t xml:space="preserve"> перераспред. БА  для возмещ. Мед. Осмотра при приеме на работу</t>
    </r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</si>
  <si>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 xml:space="preserve">МП "Развитие образования" </t>
    </r>
    <r>
      <rPr>
        <sz val="11"/>
        <rFont val="Times New Roman"/>
        <family val="1"/>
        <charset val="204"/>
      </rPr>
      <t>МО Сланцевский МР ЛО в 2019-2024 годах" увеличиваются БА  на реновацию ОО в 2022 году в соответствии с  письмом Комитета образования от 07.09.2021 № 131/01-11:</t>
    </r>
  </si>
  <si>
    <t xml:space="preserve">СПРАВОЧНАЯ ИНФОРМАЦИЯ К ПОЯСНИТЕЛЬНОЙ ЗАПИСКЕ  </t>
  </si>
  <si>
    <t xml:space="preserve">В результате внесенных изменений дефицит увеличелся на 4 888,0 тыс.руб. и составил 32 010,9тыс.руб. </t>
  </si>
  <si>
    <t xml:space="preserve">от 27.09.2021       № </t>
  </si>
  <si>
    <t xml:space="preserve">от 27.09.2021     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</si>
</sst>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i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Arial"/>
      <family val="2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9"/>
      <color rgb="FFFF0000"/>
      <name val="Arial Cyr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rgb="FFFF000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MS Sans Serif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FFFFFF"/>
      <name val="Arial"/>
      <family val="2"/>
      <charset val="204"/>
    </font>
    <font>
      <i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2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4" fontId="4" fillId="0" borderId="0" xfId="0" applyNumberFormat="1" applyFont="1" applyFill="1" applyBorder="1"/>
    <xf numFmtId="164" fontId="6" fillId="2" borderId="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3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2" fillId="0" borderId="4" xfId="0" applyFont="1" applyFill="1" applyBorder="1"/>
    <xf numFmtId="0" fontId="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164" fontId="1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/>
    <xf numFmtId="164" fontId="16" fillId="0" borderId="1" xfId="1" applyNumberFormat="1" applyFont="1" applyFill="1" applyBorder="1" applyAlignment="1">
      <alignment horizontal="center" vertical="center" wrapText="1"/>
    </xf>
    <xf numFmtId="165" fontId="22" fillId="5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/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 wrapText="1"/>
    </xf>
    <xf numFmtId="49" fontId="31" fillId="0" borderId="0" xfId="2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5" fillId="0" borderId="0" xfId="0" applyFont="1" applyFill="1" applyBorder="1" applyAlignment="1">
      <alignment horizontal="center"/>
    </xf>
    <xf numFmtId="0" fontId="33" fillId="0" borderId="0" xfId="0" applyFont="1"/>
    <xf numFmtId="0" fontId="19" fillId="5" borderId="1" xfId="0" applyFont="1" applyFill="1" applyBorder="1" applyAlignment="1">
      <alignment horizontal="justify" vertical="center" wrapText="1"/>
    </xf>
    <xf numFmtId="0" fontId="29" fillId="0" borderId="0" xfId="0" applyFont="1" applyAlignment="1">
      <alignment vertic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64" fontId="34" fillId="0" borderId="0" xfId="0" applyNumberFormat="1" applyFont="1" applyFill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vertical="center" wrapText="1"/>
    </xf>
    <xf numFmtId="4" fontId="19" fillId="4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22" fillId="5" borderId="1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4" fontId="12" fillId="0" borderId="0" xfId="0" applyNumberFormat="1" applyFont="1" applyFill="1" applyAlignment="1">
      <alignment vertical="center"/>
    </xf>
    <xf numFmtId="4" fontId="19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6" fillId="4" borderId="1" xfId="1" applyNumberFormat="1" applyFont="1" applyFill="1" applyBorder="1" applyAlignment="1">
      <alignment horizontal="center" vertical="center" wrapText="1"/>
    </xf>
    <xf numFmtId="4" fontId="31" fillId="0" borderId="0" xfId="0" applyNumberFormat="1" applyFont="1" applyBorder="1" applyAlignment="1" applyProtection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2" fontId="8" fillId="3" borderId="1" xfId="1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164" fontId="36" fillId="0" borderId="1" xfId="0" applyNumberFormat="1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164" fontId="19" fillId="0" borderId="1" xfId="1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vertical="center" wrapText="1"/>
    </xf>
    <xf numFmtId="2" fontId="24" fillId="0" borderId="1" xfId="1" applyNumberFormat="1" applyFont="1" applyFill="1" applyBorder="1" applyAlignment="1">
      <alignment horizontal="justify" vertical="center" wrapText="1"/>
    </xf>
    <xf numFmtId="164" fontId="21" fillId="0" borderId="1" xfId="1" applyNumberFormat="1" applyFont="1" applyFill="1" applyBorder="1" applyAlignment="1">
      <alignment horizontal="right" vertical="center" wrapText="1"/>
    </xf>
    <xf numFmtId="2" fontId="21" fillId="0" borderId="1" xfId="1" applyNumberFormat="1" applyFont="1" applyFill="1" applyBorder="1" applyAlignment="1">
      <alignment horizontal="left" vertical="center" wrapText="1"/>
    </xf>
    <xf numFmtId="164" fontId="40" fillId="0" borderId="1" xfId="1" applyNumberFormat="1" applyFont="1" applyFill="1" applyBorder="1" applyAlignment="1">
      <alignment horizontal="right" vertical="center" wrapText="1"/>
    </xf>
    <xf numFmtId="164" fontId="41" fillId="0" borderId="1" xfId="1" applyNumberFormat="1" applyFont="1" applyFill="1" applyBorder="1" applyAlignment="1">
      <alignment horizontal="right" vertical="center" wrapText="1"/>
    </xf>
    <xf numFmtId="2" fontId="41" fillId="0" borderId="1" xfId="1" applyNumberFormat="1" applyFont="1" applyFill="1" applyBorder="1" applyAlignment="1">
      <alignment horizontal="left" vertical="center" wrapText="1"/>
    </xf>
    <xf numFmtId="164" fontId="24" fillId="0" borderId="1" xfId="1" applyNumberFormat="1" applyFont="1" applyFill="1" applyBorder="1" applyAlignment="1">
      <alignment horizontal="right"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0" fillId="0" borderId="0" xfId="0" applyFont="1"/>
    <xf numFmtId="164" fontId="19" fillId="5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164" fontId="32" fillId="6" borderId="1" xfId="1" applyNumberFormat="1" applyFont="1" applyFill="1" applyBorder="1" applyAlignment="1">
      <alignment horizontal="center" vertical="center" wrapText="1"/>
    </xf>
    <xf numFmtId="165" fontId="22" fillId="6" borderId="1" xfId="0" applyNumberFormat="1" applyFont="1" applyFill="1" applyBorder="1" applyAlignment="1">
      <alignment horizontal="justify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1" fillId="0" borderId="0" xfId="0" applyFont="1" applyFill="1" applyBorder="1" applyAlignment="1"/>
    <xf numFmtId="0" fontId="1" fillId="0" borderId="0" xfId="0" applyFont="1" applyAlignment="1"/>
    <xf numFmtId="0" fontId="11" fillId="0" borderId="0" xfId="0" applyFont="1"/>
    <xf numFmtId="164" fontId="32" fillId="5" borderId="1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justify" vertical="center" wrapText="1"/>
    </xf>
    <xf numFmtId="164" fontId="21" fillId="0" borderId="2" xfId="1" applyNumberFormat="1" applyFont="1" applyFill="1" applyBorder="1" applyAlignment="1">
      <alignment horizontal="right" vertical="center" wrapText="1"/>
    </xf>
    <xf numFmtId="2" fontId="17" fillId="0" borderId="1" xfId="1" applyNumberFormat="1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4" fontId="44" fillId="0" borderId="0" xfId="0" applyNumberFormat="1" applyFont="1"/>
    <xf numFmtId="4" fontId="4" fillId="0" borderId="0" xfId="0" applyNumberFormat="1" applyFont="1" applyFill="1"/>
    <xf numFmtId="164" fontId="17" fillId="0" borderId="1" xfId="0" applyNumberFormat="1" applyFont="1" applyFill="1" applyBorder="1" applyAlignment="1">
      <alignment horizontal="right" vertical="center" wrapText="1"/>
    </xf>
    <xf numFmtId="164" fontId="32" fillId="5" borderId="1" xfId="1" applyNumberFormat="1" applyFont="1" applyFill="1" applyBorder="1" applyAlignment="1">
      <alignment horizontal="center" vertical="center" wrapText="1"/>
    </xf>
    <xf numFmtId="164" fontId="16" fillId="5" borderId="1" xfId="1" applyNumberFormat="1" applyFont="1" applyFill="1" applyBorder="1" applyAlignment="1">
      <alignment horizontal="center" vertical="center" wrapText="1"/>
    </xf>
    <xf numFmtId="49" fontId="16" fillId="5" borderId="1" xfId="1" applyNumberFormat="1" applyFont="1" applyFill="1" applyBorder="1" applyAlignment="1">
      <alignment horizontal="justify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/>
    <xf numFmtId="164" fontId="18" fillId="0" borderId="1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center"/>
    </xf>
    <xf numFmtId="0" fontId="18" fillId="0" borderId="1" xfId="0" applyFont="1" applyBorder="1"/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164" fontId="18" fillId="0" borderId="5" xfId="0" applyNumberFormat="1" applyFont="1" applyBorder="1"/>
    <xf numFmtId="0" fontId="18" fillId="0" borderId="17" xfId="0" applyFont="1" applyBorder="1" applyAlignment="1">
      <alignment horizontal="center"/>
    </xf>
    <xf numFmtId="0" fontId="47" fillId="4" borderId="8" xfId="0" applyFont="1" applyFill="1" applyBorder="1" applyAlignment="1">
      <alignment horizontal="center"/>
    </xf>
    <xf numFmtId="0" fontId="36" fillId="4" borderId="1" xfId="0" applyFont="1" applyFill="1" applyBorder="1" applyAlignment="1">
      <alignment wrapText="1"/>
    </xf>
    <xf numFmtId="0" fontId="36" fillId="4" borderId="20" xfId="0" applyFont="1" applyFill="1" applyBorder="1" applyAlignment="1">
      <alignment horizontal="center"/>
    </xf>
    <xf numFmtId="0" fontId="36" fillId="4" borderId="21" xfId="0" applyFont="1" applyFill="1" applyBorder="1"/>
    <xf numFmtId="0" fontId="36" fillId="4" borderId="21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3" xfId="0" applyFont="1" applyBorder="1"/>
    <xf numFmtId="0" fontId="18" fillId="0" borderId="14" xfId="0" applyFont="1" applyBorder="1"/>
    <xf numFmtId="164" fontId="18" fillId="0" borderId="15" xfId="0" applyNumberFormat="1" applyFont="1" applyBorder="1"/>
    <xf numFmtId="0" fontId="47" fillId="4" borderId="14" xfId="0" applyFont="1" applyFill="1" applyBorder="1" applyAlignment="1">
      <alignment horizontal="center"/>
    </xf>
    <xf numFmtId="0" fontId="36" fillId="4" borderId="22" xfId="0" applyFont="1" applyFill="1" applyBorder="1" applyAlignment="1">
      <alignment wrapText="1"/>
    </xf>
    <xf numFmtId="0" fontId="36" fillId="4" borderId="22" xfId="0" applyFont="1" applyFill="1" applyBorder="1" applyAlignment="1">
      <alignment horizontal="center"/>
    </xf>
    <xf numFmtId="0" fontId="36" fillId="4" borderId="22" xfId="0" applyFont="1" applyFill="1" applyBorder="1"/>
    <xf numFmtId="0" fontId="24" fillId="0" borderId="23" xfId="0" applyFont="1" applyBorder="1" applyAlignment="1">
      <alignment horizontal="left"/>
    </xf>
    <xf numFmtId="0" fontId="24" fillId="0" borderId="24" xfId="0" applyFont="1" applyBorder="1" applyAlignment="1">
      <alignment wrapText="1"/>
    </xf>
    <xf numFmtId="0" fontId="24" fillId="0" borderId="24" xfId="0" applyFont="1" applyBorder="1" applyAlignment="1">
      <alignment horizontal="center"/>
    </xf>
    <xf numFmtId="0" fontId="24" fillId="0" borderId="24" xfId="0" applyFont="1" applyBorder="1"/>
    <xf numFmtId="164" fontId="24" fillId="0" borderId="25" xfId="0" applyNumberFormat="1" applyFont="1" applyBorder="1"/>
    <xf numFmtId="0" fontId="24" fillId="0" borderId="0" xfId="0" applyFont="1"/>
    <xf numFmtId="164" fontId="18" fillId="0" borderId="5" xfId="0" applyNumberFormat="1" applyFont="1" applyBorder="1" applyAlignment="1">
      <alignment horizontal="right" vertical="center"/>
    </xf>
    <xf numFmtId="164" fontId="18" fillId="0" borderId="1" xfId="0" applyNumberFormat="1" applyFont="1" applyBorder="1"/>
    <xf numFmtId="164" fontId="21" fillId="0" borderId="5" xfId="0" applyNumberFormat="1" applyFont="1" applyBorder="1" applyAlignment="1">
      <alignment horizontal="right" vertical="center"/>
    </xf>
    <xf numFmtId="164" fontId="48" fillId="4" borderId="1" xfId="0" applyNumberFormat="1" applyFont="1" applyFill="1" applyBorder="1"/>
    <xf numFmtId="0" fontId="18" fillId="0" borderId="14" xfId="0" applyFont="1" applyBorder="1" applyAlignment="1">
      <alignment vertical="center" wrapText="1"/>
    </xf>
    <xf numFmtId="164" fontId="48" fillId="4" borderId="15" xfId="0" applyNumberFormat="1" applyFont="1" applyFill="1" applyBorder="1"/>
    <xf numFmtId="164" fontId="9" fillId="2" borderId="1" xfId="1" applyNumberFormat="1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wrapText="1"/>
    </xf>
    <xf numFmtId="2" fontId="8" fillId="3" borderId="1" xfId="1" applyNumberFormat="1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 vertical="top" wrapText="1"/>
    </xf>
    <xf numFmtId="2" fontId="8" fillId="3" borderId="1" xfId="1" applyNumberFormat="1" applyFont="1" applyFill="1" applyBorder="1" applyAlignment="1">
      <alignment horizontal="justify" vertical="justify" wrapText="1"/>
    </xf>
    <xf numFmtId="49" fontId="49" fillId="2" borderId="1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49" fontId="51" fillId="2" borderId="1" xfId="0" applyNumberFormat="1" applyFont="1" applyFill="1" applyBorder="1" applyAlignment="1" applyProtection="1">
      <alignment horizontal="left" vertical="center" wrapText="1"/>
    </xf>
    <xf numFmtId="49" fontId="51" fillId="2" borderId="1" xfId="0" applyNumberFormat="1" applyFont="1" applyFill="1" applyBorder="1" applyAlignment="1" applyProtection="1">
      <alignment horizontal="center" vertical="center" wrapText="1"/>
    </xf>
    <xf numFmtId="4" fontId="0" fillId="2" borderId="1" xfId="0" applyNumberFormat="1" applyFont="1" applyFill="1" applyBorder="1"/>
    <xf numFmtId="164" fontId="26" fillId="4" borderId="1" xfId="0" applyNumberFormat="1" applyFont="1" applyFill="1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2" fontId="23" fillId="0" borderId="1" xfId="1" applyNumberFormat="1" applyFont="1" applyFill="1" applyBorder="1" applyAlignment="1">
      <alignment horizontal="justify" vertical="center" wrapText="1"/>
    </xf>
    <xf numFmtId="2" fontId="43" fillId="0" borderId="1" xfId="1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horizontal="right"/>
    </xf>
    <xf numFmtId="2" fontId="18" fillId="0" borderId="1" xfId="1" applyNumberFormat="1" applyFont="1" applyFill="1" applyBorder="1" applyAlignment="1">
      <alignment horizontal="justify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0" fontId="18" fillId="0" borderId="7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164" fontId="21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2" fontId="57" fillId="0" borderId="1" xfId="1" applyNumberFormat="1" applyFont="1" applyFill="1" applyBorder="1" applyAlignment="1">
      <alignment horizontal="left" vertical="center" wrapText="1"/>
    </xf>
    <xf numFmtId="4" fontId="58" fillId="0" borderId="0" xfId="0" applyNumberFormat="1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164" fontId="35" fillId="0" borderId="1" xfId="1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vertical="center" wrapText="1"/>
    </xf>
    <xf numFmtId="165" fontId="4" fillId="0" borderId="0" xfId="0" applyNumberFormat="1" applyFont="1" applyAlignment="1">
      <alignment vertical="center"/>
    </xf>
    <xf numFmtId="0" fontId="0" fillId="0" borderId="0" xfId="0" applyFill="1"/>
    <xf numFmtId="4" fontId="0" fillId="0" borderId="0" xfId="0" applyNumberFormat="1"/>
    <xf numFmtId="164" fontId="12" fillId="0" borderId="0" xfId="0" applyNumberFormat="1" applyFont="1" applyFill="1" applyAlignment="1">
      <alignment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justify" wrapText="1"/>
    </xf>
    <xf numFmtId="0" fontId="8" fillId="2" borderId="1" xfId="0" applyFont="1" applyFill="1" applyBorder="1" applyAlignment="1">
      <alignment horizontal="left" vertical="top" wrapText="1"/>
    </xf>
    <xf numFmtId="164" fontId="8" fillId="0" borderId="32" xfId="1" applyNumberFormat="1" applyFont="1" applyFill="1" applyBorder="1" applyAlignment="1">
      <alignment horizontal="right" vertical="center" wrapText="1"/>
    </xf>
    <xf numFmtId="2" fontId="8" fillId="2" borderId="33" xfId="1" applyNumberFormat="1" applyFont="1" applyFill="1" applyBorder="1" applyAlignment="1">
      <alignment horizontal="justify" vertical="center" wrapText="1"/>
    </xf>
    <xf numFmtId="164" fontId="8" fillId="0" borderId="2" xfId="1" applyNumberFormat="1" applyFont="1" applyFill="1" applyBorder="1" applyAlignment="1">
      <alignment horizontal="right" vertical="center" wrapText="1"/>
    </xf>
    <xf numFmtId="2" fontId="61" fillId="2" borderId="27" xfId="1" applyNumberFormat="1" applyFont="1" applyFill="1" applyBorder="1" applyAlignment="1">
      <alignment horizontal="justify" vertical="center" wrapText="1"/>
    </xf>
    <xf numFmtId="164" fontId="18" fillId="4" borderId="1" xfId="0" applyNumberFormat="1" applyFont="1" applyFill="1" applyBorder="1" applyAlignment="1">
      <alignment horizontal="right" vertical="center" wrapText="1"/>
    </xf>
    <xf numFmtId="2" fontId="8" fillId="4" borderId="1" xfId="1" applyNumberFormat="1" applyFont="1" applyFill="1" applyBorder="1" applyAlignment="1">
      <alignment horizontal="justify" vertical="center" wrapText="1"/>
    </xf>
    <xf numFmtId="164" fontId="36" fillId="2" borderId="1" xfId="0" applyNumberFormat="1" applyFont="1" applyFill="1" applyBorder="1" applyAlignment="1">
      <alignment horizontal="right" vertical="center" wrapText="1"/>
    </xf>
    <xf numFmtId="49" fontId="21" fillId="0" borderId="1" xfId="1" applyNumberFormat="1" applyFont="1" applyFill="1" applyBorder="1" applyAlignment="1">
      <alignment horizontal="justify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2" fontId="18" fillId="0" borderId="1" xfId="1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vertical="center" wrapText="1"/>
    </xf>
    <xf numFmtId="164" fontId="1" fillId="0" borderId="0" xfId="0" applyNumberFormat="1" applyFont="1"/>
    <xf numFmtId="0" fontId="29" fillId="0" borderId="0" xfId="0" applyFont="1" applyFill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/>
    </xf>
    <xf numFmtId="4" fontId="61" fillId="0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justify" vertical="center" wrapText="1"/>
    </xf>
    <xf numFmtId="49" fontId="21" fillId="0" borderId="1" xfId="0" applyNumberFormat="1" applyFont="1" applyBorder="1" applyAlignment="1" applyProtection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8" fillId="0" borderId="32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61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164" fontId="17" fillId="0" borderId="3" xfId="0" applyNumberFormat="1" applyFont="1" applyFill="1" applyBorder="1" applyAlignment="1">
      <alignment horizontal="right" vertical="center" wrapText="1"/>
    </xf>
    <xf numFmtId="4" fontId="45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61" fillId="0" borderId="1" xfId="0" applyNumberFormat="1" applyFont="1" applyFill="1" applyBorder="1" applyAlignment="1">
      <alignment vertical="center" wrapText="1"/>
    </xf>
    <xf numFmtId="0" fontId="62" fillId="0" borderId="1" xfId="0" applyNumberFormat="1" applyFont="1" applyFill="1" applyBorder="1" applyAlignment="1">
      <alignment vertical="center" wrapText="1"/>
    </xf>
    <xf numFmtId="165" fontId="22" fillId="5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horizontal="center"/>
    </xf>
    <xf numFmtId="164" fontId="63" fillId="0" borderId="0" xfId="0" applyNumberFormat="1" applyFont="1" applyFill="1" applyAlignment="1">
      <alignment horizontal="center" vertical="center" wrapText="1"/>
    </xf>
    <xf numFmtId="4" fontId="0" fillId="0" borderId="1" xfId="0" applyNumberFormat="1" applyFont="1" applyFill="1" applyBorder="1"/>
    <xf numFmtId="0" fontId="64" fillId="0" borderId="0" xfId="0" applyFont="1" applyFill="1" applyAlignment="1">
      <alignment horizontal="center" vertical="center" wrapText="1"/>
    </xf>
    <xf numFmtId="0" fontId="64" fillId="0" borderId="0" xfId="0" applyFont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horizontal="right" wrapText="1"/>
    </xf>
    <xf numFmtId="0" fontId="20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24" fillId="0" borderId="27" xfId="0" applyFont="1" applyBorder="1" applyAlignment="1">
      <alignment horizontal="center" vertical="top"/>
    </xf>
    <xf numFmtId="0" fontId="24" fillId="0" borderId="28" xfId="0" applyFont="1" applyBorder="1" applyAlignment="1">
      <alignment horizontal="center" vertical="top"/>
    </xf>
    <xf numFmtId="0" fontId="24" fillId="0" borderId="29" xfId="0" applyFont="1" applyBorder="1" applyAlignment="1">
      <alignment horizontal="center" vertical="top"/>
    </xf>
    <xf numFmtId="0" fontId="18" fillId="0" borderId="30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24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24" fillId="0" borderId="10" xfId="0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2" borderId="8" xfId="0" applyFont="1" applyFill="1" applyBorder="1" applyAlignment="1"/>
    <xf numFmtId="0" fontId="0" fillId="2" borderId="20" xfId="0" applyFont="1" applyFill="1" applyBorder="1" applyAlignment="1"/>
    <xf numFmtId="0" fontId="0" fillId="2" borderId="6" xfId="0" applyFont="1" applyFill="1" applyBorder="1" applyAlignment="1"/>
    <xf numFmtId="0" fontId="52" fillId="0" borderId="0" xfId="0" applyFont="1" applyAlignment="1">
      <alignment horizontal="right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Medium9"/>
  <colors>
    <mruColors>
      <color rgb="FFFFFFFF"/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88"/>
  <sheetViews>
    <sheetView tabSelected="1" zoomScaleNormal="100" workbookViewId="0">
      <selection sqref="A1:B1"/>
    </sheetView>
  </sheetViews>
  <sheetFormatPr defaultRowHeight="15" x14ac:dyDescent="0.2"/>
  <cols>
    <col min="1" max="1" width="12.7109375" style="18" customWidth="1"/>
    <col min="2" max="2" width="92.28515625" style="8" customWidth="1"/>
    <col min="3" max="3" width="19.42578125" style="2" customWidth="1"/>
    <col min="4" max="4" width="4.5703125" style="2" customWidth="1"/>
    <col min="5" max="5" width="12.7109375" style="2" bestFit="1" customWidth="1"/>
    <col min="6" max="204" width="8.85546875" style="2"/>
    <col min="205" max="205" width="11.28515625" style="2" customWidth="1"/>
    <col min="206" max="206" width="87.85546875" style="2" customWidth="1"/>
    <col min="207" max="207" width="12" style="2" customWidth="1"/>
    <col min="208" max="208" width="9.42578125" style="2" customWidth="1"/>
    <col min="209" max="209" width="6" style="2" customWidth="1"/>
    <col min="210" max="210" width="8.85546875" style="2"/>
    <col min="211" max="211" width="33" style="2" customWidth="1"/>
    <col min="212" max="460" width="8.85546875" style="2"/>
    <col min="461" max="461" width="11.28515625" style="2" customWidth="1"/>
    <col min="462" max="462" width="87.85546875" style="2" customWidth="1"/>
    <col min="463" max="463" width="12" style="2" customWidth="1"/>
    <col min="464" max="464" width="9.42578125" style="2" customWidth="1"/>
    <col min="465" max="465" width="6" style="2" customWidth="1"/>
    <col min="466" max="466" width="8.85546875" style="2"/>
    <col min="467" max="467" width="33" style="2" customWidth="1"/>
    <col min="468" max="716" width="8.85546875" style="2"/>
    <col min="717" max="717" width="11.28515625" style="2" customWidth="1"/>
    <col min="718" max="718" width="87.85546875" style="2" customWidth="1"/>
    <col min="719" max="719" width="12" style="2" customWidth="1"/>
    <col min="720" max="720" width="9.42578125" style="2" customWidth="1"/>
    <col min="721" max="721" width="6" style="2" customWidth="1"/>
    <col min="722" max="722" width="8.85546875" style="2"/>
    <col min="723" max="723" width="33" style="2" customWidth="1"/>
    <col min="724" max="972" width="8.85546875" style="2"/>
    <col min="973" max="973" width="11.28515625" style="2" customWidth="1"/>
    <col min="974" max="974" width="87.85546875" style="2" customWidth="1"/>
    <col min="975" max="975" width="12" style="2" customWidth="1"/>
    <col min="976" max="976" width="9.42578125" style="2" customWidth="1"/>
    <col min="977" max="977" width="6" style="2" customWidth="1"/>
    <col min="978" max="978" width="8.85546875" style="2"/>
    <col min="979" max="979" width="33" style="2" customWidth="1"/>
    <col min="980" max="1228" width="8.85546875" style="2"/>
    <col min="1229" max="1229" width="11.28515625" style="2" customWidth="1"/>
    <col min="1230" max="1230" width="87.85546875" style="2" customWidth="1"/>
    <col min="1231" max="1231" width="12" style="2" customWidth="1"/>
    <col min="1232" max="1232" width="9.42578125" style="2" customWidth="1"/>
    <col min="1233" max="1233" width="6" style="2" customWidth="1"/>
    <col min="1234" max="1234" width="8.85546875" style="2"/>
    <col min="1235" max="1235" width="33" style="2" customWidth="1"/>
    <col min="1236" max="1484" width="8.85546875" style="2"/>
    <col min="1485" max="1485" width="11.28515625" style="2" customWidth="1"/>
    <col min="1486" max="1486" width="87.85546875" style="2" customWidth="1"/>
    <col min="1487" max="1487" width="12" style="2" customWidth="1"/>
    <col min="1488" max="1488" width="9.42578125" style="2" customWidth="1"/>
    <col min="1489" max="1489" width="6" style="2" customWidth="1"/>
    <col min="1490" max="1490" width="8.85546875" style="2"/>
    <col min="1491" max="1491" width="33" style="2" customWidth="1"/>
    <col min="1492" max="1740" width="8.85546875" style="2"/>
    <col min="1741" max="1741" width="11.28515625" style="2" customWidth="1"/>
    <col min="1742" max="1742" width="87.85546875" style="2" customWidth="1"/>
    <col min="1743" max="1743" width="12" style="2" customWidth="1"/>
    <col min="1744" max="1744" width="9.42578125" style="2" customWidth="1"/>
    <col min="1745" max="1745" width="6" style="2" customWidth="1"/>
    <col min="1746" max="1746" width="8.85546875" style="2"/>
    <col min="1747" max="1747" width="33" style="2" customWidth="1"/>
    <col min="1748" max="1996" width="8.85546875" style="2"/>
    <col min="1997" max="1997" width="11.28515625" style="2" customWidth="1"/>
    <col min="1998" max="1998" width="87.85546875" style="2" customWidth="1"/>
    <col min="1999" max="1999" width="12" style="2" customWidth="1"/>
    <col min="2000" max="2000" width="9.42578125" style="2" customWidth="1"/>
    <col min="2001" max="2001" width="6" style="2" customWidth="1"/>
    <col min="2002" max="2002" width="8.85546875" style="2"/>
    <col min="2003" max="2003" width="33" style="2" customWidth="1"/>
    <col min="2004" max="2252" width="8.85546875" style="2"/>
    <col min="2253" max="2253" width="11.28515625" style="2" customWidth="1"/>
    <col min="2254" max="2254" width="87.85546875" style="2" customWidth="1"/>
    <col min="2255" max="2255" width="12" style="2" customWidth="1"/>
    <col min="2256" max="2256" width="9.42578125" style="2" customWidth="1"/>
    <col min="2257" max="2257" width="6" style="2" customWidth="1"/>
    <col min="2258" max="2258" width="8.85546875" style="2"/>
    <col min="2259" max="2259" width="33" style="2" customWidth="1"/>
    <col min="2260" max="2508" width="8.85546875" style="2"/>
    <col min="2509" max="2509" width="11.28515625" style="2" customWidth="1"/>
    <col min="2510" max="2510" width="87.85546875" style="2" customWidth="1"/>
    <col min="2511" max="2511" width="12" style="2" customWidth="1"/>
    <col min="2512" max="2512" width="9.42578125" style="2" customWidth="1"/>
    <col min="2513" max="2513" width="6" style="2" customWidth="1"/>
    <col min="2514" max="2514" width="8.85546875" style="2"/>
    <col min="2515" max="2515" width="33" style="2" customWidth="1"/>
    <col min="2516" max="2764" width="8.85546875" style="2"/>
    <col min="2765" max="2765" width="11.28515625" style="2" customWidth="1"/>
    <col min="2766" max="2766" width="87.85546875" style="2" customWidth="1"/>
    <col min="2767" max="2767" width="12" style="2" customWidth="1"/>
    <col min="2768" max="2768" width="9.42578125" style="2" customWidth="1"/>
    <col min="2769" max="2769" width="6" style="2" customWidth="1"/>
    <col min="2770" max="2770" width="8.85546875" style="2"/>
    <col min="2771" max="2771" width="33" style="2" customWidth="1"/>
    <col min="2772" max="3020" width="8.85546875" style="2"/>
    <col min="3021" max="3021" width="11.28515625" style="2" customWidth="1"/>
    <col min="3022" max="3022" width="87.85546875" style="2" customWidth="1"/>
    <col min="3023" max="3023" width="12" style="2" customWidth="1"/>
    <col min="3024" max="3024" width="9.42578125" style="2" customWidth="1"/>
    <col min="3025" max="3025" width="6" style="2" customWidth="1"/>
    <col min="3026" max="3026" width="8.85546875" style="2"/>
    <col min="3027" max="3027" width="33" style="2" customWidth="1"/>
    <col min="3028" max="3276" width="8.85546875" style="2"/>
    <col min="3277" max="3277" width="11.28515625" style="2" customWidth="1"/>
    <col min="3278" max="3278" width="87.85546875" style="2" customWidth="1"/>
    <col min="3279" max="3279" width="12" style="2" customWidth="1"/>
    <col min="3280" max="3280" width="9.42578125" style="2" customWidth="1"/>
    <col min="3281" max="3281" width="6" style="2" customWidth="1"/>
    <col min="3282" max="3282" width="8.85546875" style="2"/>
    <col min="3283" max="3283" width="33" style="2" customWidth="1"/>
    <col min="3284" max="3532" width="8.85546875" style="2"/>
    <col min="3533" max="3533" width="11.28515625" style="2" customWidth="1"/>
    <col min="3534" max="3534" width="87.85546875" style="2" customWidth="1"/>
    <col min="3535" max="3535" width="12" style="2" customWidth="1"/>
    <col min="3536" max="3536" width="9.42578125" style="2" customWidth="1"/>
    <col min="3537" max="3537" width="6" style="2" customWidth="1"/>
    <col min="3538" max="3538" width="8.85546875" style="2"/>
    <col min="3539" max="3539" width="33" style="2" customWidth="1"/>
    <col min="3540" max="3788" width="8.85546875" style="2"/>
    <col min="3789" max="3789" width="11.28515625" style="2" customWidth="1"/>
    <col min="3790" max="3790" width="87.85546875" style="2" customWidth="1"/>
    <col min="3791" max="3791" width="12" style="2" customWidth="1"/>
    <col min="3792" max="3792" width="9.42578125" style="2" customWidth="1"/>
    <col min="3793" max="3793" width="6" style="2" customWidth="1"/>
    <col min="3794" max="3794" width="8.85546875" style="2"/>
    <col min="3795" max="3795" width="33" style="2" customWidth="1"/>
    <col min="3796" max="4044" width="8.85546875" style="2"/>
    <col min="4045" max="4045" width="11.28515625" style="2" customWidth="1"/>
    <col min="4046" max="4046" width="87.85546875" style="2" customWidth="1"/>
    <col min="4047" max="4047" width="12" style="2" customWidth="1"/>
    <col min="4048" max="4048" width="9.42578125" style="2" customWidth="1"/>
    <col min="4049" max="4049" width="6" style="2" customWidth="1"/>
    <col min="4050" max="4050" width="8.85546875" style="2"/>
    <col min="4051" max="4051" width="33" style="2" customWidth="1"/>
    <col min="4052" max="4300" width="8.85546875" style="2"/>
    <col min="4301" max="4301" width="11.28515625" style="2" customWidth="1"/>
    <col min="4302" max="4302" width="87.85546875" style="2" customWidth="1"/>
    <col min="4303" max="4303" width="12" style="2" customWidth="1"/>
    <col min="4304" max="4304" width="9.42578125" style="2" customWidth="1"/>
    <col min="4305" max="4305" width="6" style="2" customWidth="1"/>
    <col min="4306" max="4306" width="8.85546875" style="2"/>
    <col min="4307" max="4307" width="33" style="2" customWidth="1"/>
    <col min="4308" max="4556" width="8.85546875" style="2"/>
    <col min="4557" max="4557" width="11.28515625" style="2" customWidth="1"/>
    <col min="4558" max="4558" width="87.85546875" style="2" customWidth="1"/>
    <col min="4559" max="4559" width="12" style="2" customWidth="1"/>
    <col min="4560" max="4560" width="9.42578125" style="2" customWidth="1"/>
    <col min="4561" max="4561" width="6" style="2" customWidth="1"/>
    <col min="4562" max="4562" width="8.85546875" style="2"/>
    <col min="4563" max="4563" width="33" style="2" customWidth="1"/>
    <col min="4564" max="4812" width="8.85546875" style="2"/>
    <col min="4813" max="4813" width="11.28515625" style="2" customWidth="1"/>
    <col min="4814" max="4814" width="87.85546875" style="2" customWidth="1"/>
    <col min="4815" max="4815" width="12" style="2" customWidth="1"/>
    <col min="4816" max="4816" width="9.42578125" style="2" customWidth="1"/>
    <col min="4817" max="4817" width="6" style="2" customWidth="1"/>
    <col min="4818" max="4818" width="8.85546875" style="2"/>
    <col min="4819" max="4819" width="33" style="2" customWidth="1"/>
    <col min="4820" max="5068" width="8.85546875" style="2"/>
    <col min="5069" max="5069" width="11.28515625" style="2" customWidth="1"/>
    <col min="5070" max="5070" width="87.85546875" style="2" customWidth="1"/>
    <col min="5071" max="5071" width="12" style="2" customWidth="1"/>
    <col min="5072" max="5072" width="9.42578125" style="2" customWidth="1"/>
    <col min="5073" max="5073" width="6" style="2" customWidth="1"/>
    <col min="5074" max="5074" width="8.85546875" style="2"/>
    <col min="5075" max="5075" width="33" style="2" customWidth="1"/>
    <col min="5076" max="5324" width="8.85546875" style="2"/>
    <col min="5325" max="5325" width="11.28515625" style="2" customWidth="1"/>
    <col min="5326" max="5326" width="87.85546875" style="2" customWidth="1"/>
    <col min="5327" max="5327" width="12" style="2" customWidth="1"/>
    <col min="5328" max="5328" width="9.42578125" style="2" customWidth="1"/>
    <col min="5329" max="5329" width="6" style="2" customWidth="1"/>
    <col min="5330" max="5330" width="8.85546875" style="2"/>
    <col min="5331" max="5331" width="33" style="2" customWidth="1"/>
    <col min="5332" max="5580" width="8.85546875" style="2"/>
    <col min="5581" max="5581" width="11.28515625" style="2" customWidth="1"/>
    <col min="5582" max="5582" width="87.85546875" style="2" customWidth="1"/>
    <col min="5583" max="5583" width="12" style="2" customWidth="1"/>
    <col min="5584" max="5584" width="9.42578125" style="2" customWidth="1"/>
    <col min="5585" max="5585" width="6" style="2" customWidth="1"/>
    <col min="5586" max="5586" width="8.85546875" style="2"/>
    <col min="5587" max="5587" width="33" style="2" customWidth="1"/>
    <col min="5588" max="5836" width="8.85546875" style="2"/>
    <col min="5837" max="5837" width="11.28515625" style="2" customWidth="1"/>
    <col min="5838" max="5838" width="87.85546875" style="2" customWidth="1"/>
    <col min="5839" max="5839" width="12" style="2" customWidth="1"/>
    <col min="5840" max="5840" width="9.42578125" style="2" customWidth="1"/>
    <col min="5841" max="5841" width="6" style="2" customWidth="1"/>
    <col min="5842" max="5842" width="8.85546875" style="2"/>
    <col min="5843" max="5843" width="33" style="2" customWidth="1"/>
    <col min="5844" max="6092" width="8.85546875" style="2"/>
    <col min="6093" max="6093" width="11.28515625" style="2" customWidth="1"/>
    <col min="6094" max="6094" width="87.85546875" style="2" customWidth="1"/>
    <col min="6095" max="6095" width="12" style="2" customWidth="1"/>
    <col min="6096" max="6096" width="9.42578125" style="2" customWidth="1"/>
    <col min="6097" max="6097" width="6" style="2" customWidth="1"/>
    <col min="6098" max="6098" width="8.85546875" style="2"/>
    <col min="6099" max="6099" width="33" style="2" customWidth="1"/>
    <col min="6100" max="6348" width="8.85546875" style="2"/>
    <col min="6349" max="6349" width="11.28515625" style="2" customWidth="1"/>
    <col min="6350" max="6350" width="87.85546875" style="2" customWidth="1"/>
    <col min="6351" max="6351" width="12" style="2" customWidth="1"/>
    <col min="6352" max="6352" width="9.42578125" style="2" customWidth="1"/>
    <col min="6353" max="6353" width="6" style="2" customWidth="1"/>
    <col min="6354" max="6354" width="8.85546875" style="2"/>
    <col min="6355" max="6355" width="33" style="2" customWidth="1"/>
    <col min="6356" max="6604" width="8.85546875" style="2"/>
    <col min="6605" max="6605" width="11.28515625" style="2" customWidth="1"/>
    <col min="6606" max="6606" width="87.85546875" style="2" customWidth="1"/>
    <col min="6607" max="6607" width="12" style="2" customWidth="1"/>
    <col min="6608" max="6608" width="9.42578125" style="2" customWidth="1"/>
    <col min="6609" max="6609" width="6" style="2" customWidth="1"/>
    <col min="6610" max="6610" width="8.85546875" style="2"/>
    <col min="6611" max="6611" width="33" style="2" customWidth="1"/>
    <col min="6612" max="6860" width="8.85546875" style="2"/>
    <col min="6861" max="6861" width="11.28515625" style="2" customWidth="1"/>
    <col min="6862" max="6862" width="87.85546875" style="2" customWidth="1"/>
    <col min="6863" max="6863" width="12" style="2" customWidth="1"/>
    <col min="6864" max="6864" width="9.42578125" style="2" customWidth="1"/>
    <col min="6865" max="6865" width="6" style="2" customWidth="1"/>
    <col min="6866" max="6866" width="8.85546875" style="2"/>
    <col min="6867" max="6867" width="33" style="2" customWidth="1"/>
    <col min="6868" max="7116" width="8.85546875" style="2"/>
    <col min="7117" max="7117" width="11.28515625" style="2" customWidth="1"/>
    <col min="7118" max="7118" width="87.85546875" style="2" customWidth="1"/>
    <col min="7119" max="7119" width="12" style="2" customWidth="1"/>
    <col min="7120" max="7120" width="9.42578125" style="2" customWidth="1"/>
    <col min="7121" max="7121" width="6" style="2" customWidth="1"/>
    <col min="7122" max="7122" width="8.85546875" style="2"/>
    <col min="7123" max="7123" width="33" style="2" customWidth="1"/>
    <col min="7124" max="7372" width="8.85546875" style="2"/>
    <col min="7373" max="7373" width="11.28515625" style="2" customWidth="1"/>
    <col min="7374" max="7374" width="87.85546875" style="2" customWidth="1"/>
    <col min="7375" max="7375" width="12" style="2" customWidth="1"/>
    <col min="7376" max="7376" width="9.42578125" style="2" customWidth="1"/>
    <col min="7377" max="7377" width="6" style="2" customWidth="1"/>
    <col min="7378" max="7378" width="8.85546875" style="2"/>
    <col min="7379" max="7379" width="33" style="2" customWidth="1"/>
    <col min="7380" max="7628" width="8.85546875" style="2"/>
    <col min="7629" max="7629" width="11.28515625" style="2" customWidth="1"/>
    <col min="7630" max="7630" width="87.85546875" style="2" customWidth="1"/>
    <col min="7631" max="7631" width="12" style="2" customWidth="1"/>
    <col min="7632" max="7632" width="9.42578125" style="2" customWidth="1"/>
    <col min="7633" max="7633" width="6" style="2" customWidth="1"/>
    <col min="7634" max="7634" width="8.85546875" style="2"/>
    <col min="7635" max="7635" width="33" style="2" customWidth="1"/>
    <col min="7636" max="7884" width="8.85546875" style="2"/>
    <col min="7885" max="7885" width="11.28515625" style="2" customWidth="1"/>
    <col min="7886" max="7886" width="87.85546875" style="2" customWidth="1"/>
    <col min="7887" max="7887" width="12" style="2" customWidth="1"/>
    <col min="7888" max="7888" width="9.42578125" style="2" customWidth="1"/>
    <col min="7889" max="7889" width="6" style="2" customWidth="1"/>
    <col min="7890" max="7890" width="8.85546875" style="2"/>
    <col min="7891" max="7891" width="33" style="2" customWidth="1"/>
    <col min="7892" max="8140" width="8.85546875" style="2"/>
    <col min="8141" max="8141" width="11.28515625" style="2" customWidth="1"/>
    <col min="8142" max="8142" width="87.85546875" style="2" customWidth="1"/>
    <col min="8143" max="8143" width="12" style="2" customWidth="1"/>
    <col min="8144" max="8144" width="9.42578125" style="2" customWidth="1"/>
    <col min="8145" max="8145" width="6" style="2" customWidth="1"/>
    <col min="8146" max="8146" width="8.85546875" style="2"/>
    <col min="8147" max="8147" width="33" style="2" customWidth="1"/>
    <col min="8148" max="8396" width="8.85546875" style="2"/>
    <col min="8397" max="8397" width="11.28515625" style="2" customWidth="1"/>
    <col min="8398" max="8398" width="87.85546875" style="2" customWidth="1"/>
    <col min="8399" max="8399" width="12" style="2" customWidth="1"/>
    <col min="8400" max="8400" width="9.42578125" style="2" customWidth="1"/>
    <col min="8401" max="8401" width="6" style="2" customWidth="1"/>
    <col min="8402" max="8402" width="8.85546875" style="2"/>
    <col min="8403" max="8403" width="33" style="2" customWidth="1"/>
    <col min="8404" max="8652" width="8.85546875" style="2"/>
    <col min="8653" max="8653" width="11.28515625" style="2" customWidth="1"/>
    <col min="8654" max="8654" width="87.85546875" style="2" customWidth="1"/>
    <col min="8655" max="8655" width="12" style="2" customWidth="1"/>
    <col min="8656" max="8656" width="9.42578125" style="2" customWidth="1"/>
    <col min="8657" max="8657" width="6" style="2" customWidth="1"/>
    <col min="8658" max="8658" width="8.85546875" style="2"/>
    <col min="8659" max="8659" width="33" style="2" customWidth="1"/>
    <col min="8660" max="8908" width="8.85546875" style="2"/>
    <col min="8909" max="8909" width="11.28515625" style="2" customWidth="1"/>
    <col min="8910" max="8910" width="87.85546875" style="2" customWidth="1"/>
    <col min="8911" max="8911" width="12" style="2" customWidth="1"/>
    <col min="8912" max="8912" width="9.42578125" style="2" customWidth="1"/>
    <col min="8913" max="8913" width="6" style="2" customWidth="1"/>
    <col min="8914" max="8914" width="8.85546875" style="2"/>
    <col min="8915" max="8915" width="33" style="2" customWidth="1"/>
    <col min="8916" max="9164" width="8.85546875" style="2"/>
    <col min="9165" max="9165" width="11.28515625" style="2" customWidth="1"/>
    <col min="9166" max="9166" width="87.85546875" style="2" customWidth="1"/>
    <col min="9167" max="9167" width="12" style="2" customWidth="1"/>
    <col min="9168" max="9168" width="9.42578125" style="2" customWidth="1"/>
    <col min="9169" max="9169" width="6" style="2" customWidth="1"/>
    <col min="9170" max="9170" width="8.85546875" style="2"/>
    <col min="9171" max="9171" width="33" style="2" customWidth="1"/>
    <col min="9172" max="9420" width="8.85546875" style="2"/>
    <col min="9421" max="9421" width="11.28515625" style="2" customWidth="1"/>
    <col min="9422" max="9422" width="87.85546875" style="2" customWidth="1"/>
    <col min="9423" max="9423" width="12" style="2" customWidth="1"/>
    <col min="9424" max="9424" width="9.42578125" style="2" customWidth="1"/>
    <col min="9425" max="9425" width="6" style="2" customWidth="1"/>
    <col min="9426" max="9426" width="8.85546875" style="2"/>
    <col min="9427" max="9427" width="33" style="2" customWidth="1"/>
    <col min="9428" max="9676" width="8.85546875" style="2"/>
    <col min="9677" max="9677" width="11.28515625" style="2" customWidth="1"/>
    <col min="9678" max="9678" width="87.85546875" style="2" customWidth="1"/>
    <col min="9679" max="9679" width="12" style="2" customWidth="1"/>
    <col min="9680" max="9680" width="9.42578125" style="2" customWidth="1"/>
    <col min="9681" max="9681" width="6" style="2" customWidth="1"/>
    <col min="9682" max="9682" width="8.85546875" style="2"/>
    <col min="9683" max="9683" width="33" style="2" customWidth="1"/>
    <col min="9684" max="9932" width="8.85546875" style="2"/>
    <col min="9933" max="9933" width="11.28515625" style="2" customWidth="1"/>
    <col min="9934" max="9934" width="87.85546875" style="2" customWidth="1"/>
    <col min="9935" max="9935" width="12" style="2" customWidth="1"/>
    <col min="9936" max="9936" width="9.42578125" style="2" customWidth="1"/>
    <col min="9937" max="9937" width="6" style="2" customWidth="1"/>
    <col min="9938" max="9938" width="8.85546875" style="2"/>
    <col min="9939" max="9939" width="33" style="2" customWidth="1"/>
    <col min="9940" max="10188" width="8.85546875" style="2"/>
    <col min="10189" max="10189" width="11.28515625" style="2" customWidth="1"/>
    <col min="10190" max="10190" width="87.85546875" style="2" customWidth="1"/>
    <col min="10191" max="10191" width="12" style="2" customWidth="1"/>
    <col min="10192" max="10192" width="9.42578125" style="2" customWidth="1"/>
    <col min="10193" max="10193" width="6" style="2" customWidth="1"/>
    <col min="10194" max="10194" width="8.85546875" style="2"/>
    <col min="10195" max="10195" width="33" style="2" customWidth="1"/>
    <col min="10196" max="10444" width="8.85546875" style="2"/>
    <col min="10445" max="10445" width="11.28515625" style="2" customWidth="1"/>
    <col min="10446" max="10446" width="87.85546875" style="2" customWidth="1"/>
    <col min="10447" max="10447" width="12" style="2" customWidth="1"/>
    <col min="10448" max="10448" width="9.42578125" style="2" customWidth="1"/>
    <col min="10449" max="10449" width="6" style="2" customWidth="1"/>
    <col min="10450" max="10450" width="8.85546875" style="2"/>
    <col min="10451" max="10451" width="33" style="2" customWidth="1"/>
    <col min="10452" max="10700" width="8.85546875" style="2"/>
    <col min="10701" max="10701" width="11.28515625" style="2" customWidth="1"/>
    <col min="10702" max="10702" width="87.85546875" style="2" customWidth="1"/>
    <col min="10703" max="10703" width="12" style="2" customWidth="1"/>
    <col min="10704" max="10704" width="9.42578125" style="2" customWidth="1"/>
    <col min="10705" max="10705" width="6" style="2" customWidth="1"/>
    <col min="10706" max="10706" width="8.85546875" style="2"/>
    <col min="10707" max="10707" width="33" style="2" customWidth="1"/>
    <col min="10708" max="10956" width="8.85546875" style="2"/>
    <col min="10957" max="10957" width="11.28515625" style="2" customWidth="1"/>
    <col min="10958" max="10958" width="87.85546875" style="2" customWidth="1"/>
    <col min="10959" max="10959" width="12" style="2" customWidth="1"/>
    <col min="10960" max="10960" width="9.42578125" style="2" customWidth="1"/>
    <col min="10961" max="10961" width="6" style="2" customWidth="1"/>
    <col min="10962" max="10962" width="8.85546875" style="2"/>
    <col min="10963" max="10963" width="33" style="2" customWidth="1"/>
    <col min="10964" max="11212" width="8.85546875" style="2"/>
    <col min="11213" max="11213" width="11.28515625" style="2" customWidth="1"/>
    <col min="11214" max="11214" width="87.85546875" style="2" customWidth="1"/>
    <col min="11215" max="11215" width="12" style="2" customWidth="1"/>
    <col min="11216" max="11216" width="9.42578125" style="2" customWidth="1"/>
    <col min="11217" max="11217" width="6" style="2" customWidth="1"/>
    <col min="11218" max="11218" width="8.85546875" style="2"/>
    <col min="11219" max="11219" width="33" style="2" customWidth="1"/>
    <col min="11220" max="11468" width="8.85546875" style="2"/>
    <col min="11469" max="11469" width="11.28515625" style="2" customWidth="1"/>
    <col min="11470" max="11470" width="87.85546875" style="2" customWidth="1"/>
    <col min="11471" max="11471" width="12" style="2" customWidth="1"/>
    <col min="11472" max="11472" width="9.42578125" style="2" customWidth="1"/>
    <col min="11473" max="11473" width="6" style="2" customWidth="1"/>
    <col min="11474" max="11474" width="8.85546875" style="2"/>
    <col min="11475" max="11475" width="33" style="2" customWidth="1"/>
    <col min="11476" max="11724" width="8.85546875" style="2"/>
    <col min="11725" max="11725" width="11.28515625" style="2" customWidth="1"/>
    <col min="11726" max="11726" width="87.85546875" style="2" customWidth="1"/>
    <col min="11727" max="11727" width="12" style="2" customWidth="1"/>
    <col min="11728" max="11728" width="9.42578125" style="2" customWidth="1"/>
    <col min="11729" max="11729" width="6" style="2" customWidth="1"/>
    <col min="11730" max="11730" width="8.85546875" style="2"/>
    <col min="11731" max="11731" width="33" style="2" customWidth="1"/>
    <col min="11732" max="11980" width="8.85546875" style="2"/>
    <col min="11981" max="11981" width="11.28515625" style="2" customWidth="1"/>
    <col min="11982" max="11982" width="87.85546875" style="2" customWidth="1"/>
    <col min="11983" max="11983" width="12" style="2" customWidth="1"/>
    <col min="11984" max="11984" width="9.42578125" style="2" customWidth="1"/>
    <col min="11985" max="11985" width="6" style="2" customWidth="1"/>
    <col min="11986" max="11986" width="8.85546875" style="2"/>
    <col min="11987" max="11987" width="33" style="2" customWidth="1"/>
    <col min="11988" max="12236" width="8.85546875" style="2"/>
    <col min="12237" max="12237" width="11.28515625" style="2" customWidth="1"/>
    <col min="12238" max="12238" width="87.85546875" style="2" customWidth="1"/>
    <col min="12239" max="12239" width="12" style="2" customWidth="1"/>
    <col min="12240" max="12240" width="9.42578125" style="2" customWidth="1"/>
    <col min="12241" max="12241" width="6" style="2" customWidth="1"/>
    <col min="12242" max="12242" width="8.85546875" style="2"/>
    <col min="12243" max="12243" width="33" style="2" customWidth="1"/>
    <col min="12244" max="12492" width="8.85546875" style="2"/>
    <col min="12493" max="12493" width="11.28515625" style="2" customWidth="1"/>
    <col min="12494" max="12494" width="87.85546875" style="2" customWidth="1"/>
    <col min="12495" max="12495" width="12" style="2" customWidth="1"/>
    <col min="12496" max="12496" width="9.42578125" style="2" customWidth="1"/>
    <col min="12497" max="12497" width="6" style="2" customWidth="1"/>
    <col min="12498" max="12498" width="8.85546875" style="2"/>
    <col min="12499" max="12499" width="33" style="2" customWidth="1"/>
    <col min="12500" max="12748" width="8.85546875" style="2"/>
    <col min="12749" max="12749" width="11.28515625" style="2" customWidth="1"/>
    <col min="12750" max="12750" width="87.85546875" style="2" customWidth="1"/>
    <col min="12751" max="12751" width="12" style="2" customWidth="1"/>
    <col min="12752" max="12752" width="9.42578125" style="2" customWidth="1"/>
    <col min="12753" max="12753" width="6" style="2" customWidth="1"/>
    <col min="12754" max="12754" width="8.85546875" style="2"/>
    <col min="12755" max="12755" width="33" style="2" customWidth="1"/>
    <col min="12756" max="13004" width="8.85546875" style="2"/>
    <col min="13005" max="13005" width="11.28515625" style="2" customWidth="1"/>
    <col min="13006" max="13006" width="87.85546875" style="2" customWidth="1"/>
    <col min="13007" max="13007" width="12" style="2" customWidth="1"/>
    <col min="13008" max="13008" width="9.42578125" style="2" customWidth="1"/>
    <col min="13009" max="13009" width="6" style="2" customWidth="1"/>
    <col min="13010" max="13010" width="8.85546875" style="2"/>
    <col min="13011" max="13011" width="33" style="2" customWidth="1"/>
    <col min="13012" max="13260" width="8.85546875" style="2"/>
    <col min="13261" max="13261" width="11.28515625" style="2" customWidth="1"/>
    <col min="13262" max="13262" width="87.85546875" style="2" customWidth="1"/>
    <col min="13263" max="13263" width="12" style="2" customWidth="1"/>
    <col min="13264" max="13264" width="9.42578125" style="2" customWidth="1"/>
    <col min="13265" max="13265" width="6" style="2" customWidth="1"/>
    <col min="13266" max="13266" width="8.85546875" style="2"/>
    <col min="13267" max="13267" width="33" style="2" customWidth="1"/>
    <col min="13268" max="13516" width="8.85546875" style="2"/>
    <col min="13517" max="13517" width="11.28515625" style="2" customWidth="1"/>
    <col min="13518" max="13518" width="87.85546875" style="2" customWidth="1"/>
    <col min="13519" max="13519" width="12" style="2" customWidth="1"/>
    <col min="13520" max="13520" width="9.42578125" style="2" customWidth="1"/>
    <col min="13521" max="13521" width="6" style="2" customWidth="1"/>
    <col min="13522" max="13522" width="8.85546875" style="2"/>
    <col min="13523" max="13523" width="33" style="2" customWidth="1"/>
    <col min="13524" max="13772" width="8.85546875" style="2"/>
    <col min="13773" max="13773" width="11.28515625" style="2" customWidth="1"/>
    <col min="13774" max="13774" width="87.85546875" style="2" customWidth="1"/>
    <col min="13775" max="13775" width="12" style="2" customWidth="1"/>
    <col min="13776" max="13776" width="9.42578125" style="2" customWidth="1"/>
    <col min="13777" max="13777" width="6" style="2" customWidth="1"/>
    <col min="13778" max="13778" width="8.85546875" style="2"/>
    <col min="13779" max="13779" width="33" style="2" customWidth="1"/>
    <col min="13780" max="14028" width="8.85546875" style="2"/>
    <col min="14029" max="14029" width="11.28515625" style="2" customWidth="1"/>
    <col min="14030" max="14030" width="87.85546875" style="2" customWidth="1"/>
    <col min="14031" max="14031" width="12" style="2" customWidth="1"/>
    <col min="14032" max="14032" width="9.42578125" style="2" customWidth="1"/>
    <col min="14033" max="14033" width="6" style="2" customWidth="1"/>
    <col min="14034" max="14034" width="8.85546875" style="2"/>
    <col min="14035" max="14035" width="33" style="2" customWidth="1"/>
    <col min="14036" max="14284" width="8.85546875" style="2"/>
    <col min="14285" max="14285" width="11.28515625" style="2" customWidth="1"/>
    <col min="14286" max="14286" width="87.85546875" style="2" customWidth="1"/>
    <col min="14287" max="14287" width="12" style="2" customWidth="1"/>
    <col min="14288" max="14288" width="9.42578125" style="2" customWidth="1"/>
    <col min="14289" max="14289" width="6" style="2" customWidth="1"/>
    <col min="14290" max="14290" width="8.85546875" style="2"/>
    <col min="14291" max="14291" width="33" style="2" customWidth="1"/>
    <col min="14292" max="14540" width="8.85546875" style="2"/>
    <col min="14541" max="14541" width="11.28515625" style="2" customWidth="1"/>
    <col min="14542" max="14542" width="87.85546875" style="2" customWidth="1"/>
    <col min="14543" max="14543" width="12" style="2" customWidth="1"/>
    <col min="14544" max="14544" width="9.42578125" style="2" customWidth="1"/>
    <col min="14545" max="14545" width="6" style="2" customWidth="1"/>
    <col min="14546" max="14546" width="8.85546875" style="2"/>
    <col min="14547" max="14547" width="33" style="2" customWidth="1"/>
    <col min="14548" max="14796" width="8.85546875" style="2"/>
    <col min="14797" max="14797" width="11.28515625" style="2" customWidth="1"/>
    <col min="14798" max="14798" width="87.85546875" style="2" customWidth="1"/>
    <col min="14799" max="14799" width="12" style="2" customWidth="1"/>
    <col min="14800" max="14800" width="9.42578125" style="2" customWidth="1"/>
    <col min="14801" max="14801" width="6" style="2" customWidth="1"/>
    <col min="14802" max="14802" width="8.85546875" style="2"/>
    <col min="14803" max="14803" width="33" style="2" customWidth="1"/>
    <col min="14804" max="15052" width="8.85546875" style="2"/>
    <col min="15053" max="15053" width="11.28515625" style="2" customWidth="1"/>
    <col min="15054" max="15054" width="87.85546875" style="2" customWidth="1"/>
    <col min="15055" max="15055" width="12" style="2" customWidth="1"/>
    <col min="15056" max="15056" width="9.42578125" style="2" customWidth="1"/>
    <col min="15057" max="15057" width="6" style="2" customWidth="1"/>
    <col min="15058" max="15058" width="8.85546875" style="2"/>
    <col min="15059" max="15059" width="33" style="2" customWidth="1"/>
    <col min="15060" max="15308" width="8.85546875" style="2"/>
    <col min="15309" max="15309" width="11.28515625" style="2" customWidth="1"/>
    <col min="15310" max="15310" width="87.85546875" style="2" customWidth="1"/>
    <col min="15311" max="15311" width="12" style="2" customWidth="1"/>
    <col min="15312" max="15312" width="9.42578125" style="2" customWidth="1"/>
    <col min="15313" max="15313" width="6" style="2" customWidth="1"/>
    <col min="15314" max="15314" width="8.85546875" style="2"/>
    <col min="15315" max="15315" width="33" style="2" customWidth="1"/>
    <col min="15316" max="15564" width="8.85546875" style="2"/>
    <col min="15565" max="15565" width="11.28515625" style="2" customWidth="1"/>
    <col min="15566" max="15566" width="87.85546875" style="2" customWidth="1"/>
    <col min="15567" max="15567" width="12" style="2" customWidth="1"/>
    <col min="15568" max="15568" width="9.42578125" style="2" customWidth="1"/>
    <col min="15569" max="15569" width="6" style="2" customWidth="1"/>
    <col min="15570" max="15570" width="8.85546875" style="2"/>
    <col min="15571" max="15571" width="33" style="2" customWidth="1"/>
    <col min="15572" max="15820" width="8.85546875" style="2"/>
    <col min="15821" max="15821" width="11.28515625" style="2" customWidth="1"/>
    <col min="15822" max="15822" width="87.85546875" style="2" customWidth="1"/>
    <col min="15823" max="15823" width="12" style="2" customWidth="1"/>
    <col min="15824" max="15824" width="9.42578125" style="2" customWidth="1"/>
    <col min="15825" max="15825" width="6" style="2" customWidth="1"/>
    <col min="15826" max="15826" width="8.85546875" style="2"/>
    <col min="15827" max="15827" width="33" style="2" customWidth="1"/>
    <col min="15828" max="16076" width="8.85546875" style="2"/>
    <col min="16077" max="16077" width="11.28515625" style="2" customWidth="1"/>
    <col min="16078" max="16078" width="87.85546875" style="2" customWidth="1"/>
    <col min="16079" max="16079" width="12" style="2" customWidth="1"/>
    <col min="16080" max="16080" width="9.42578125" style="2" customWidth="1"/>
    <col min="16081" max="16081" width="6" style="2" customWidth="1"/>
    <col min="16082" max="16082" width="8.85546875" style="2"/>
    <col min="16083" max="16083" width="33" style="2" customWidth="1"/>
    <col min="16084" max="16384" width="8.85546875" style="2"/>
  </cols>
  <sheetData>
    <row r="1" spans="1:3" s="10" customFormat="1" ht="26.45" customHeight="1" x14ac:dyDescent="0.25">
      <c r="A1" s="227" t="s">
        <v>325</v>
      </c>
      <c r="B1" s="227"/>
    </row>
    <row r="2" spans="1:3" s="10" customFormat="1" x14ac:dyDescent="0.2">
      <c r="A2" s="228" t="s">
        <v>248</v>
      </c>
      <c r="B2" s="228"/>
    </row>
    <row r="3" spans="1:3" s="10" customFormat="1" ht="22.15" customHeight="1" x14ac:dyDescent="0.2">
      <c r="A3" s="229" t="s">
        <v>0</v>
      </c>
      <c r="B3" s="229"/>
    </row>
    <row r="4" spans="1:3" s="10" customFormat="1" ht="15.75" x14ac:dyDescent="0.2">
      <c r="A4" s="229" t="s">
        <v>1</v>
      </c>
      <c r="B4" s="229"/>
    </row>
    <row r="5" spans="1:3" ht="71.45" customHeight="1" x14ac:dyDescent="0.2">
      <c r="A5" s="230" t="s">
        <v>19</v>
      </c>
      <c r="B5" s="230"/>
    </row>
    <row r="6" spans="1:3" ht="15.75" x14ac:dyDescent="0.2">
      <c r="A6" s="44"/>
    </row>
    <row r="7" spans="1:3" s="7" customFormat="1" ht="52.15" customHeight="1" x14ac:dyDescent="0.2">
      <c r="A7" s="231" t="s">
        <v>14</v>
      </c>
      <c r="B7" s="231"/>
      <c r="C7" s="19"/>
    </row>
    <row r="8" spans="1:3" s="1" customFormat="1" ht="12.75" x14ac:dyDescent="0.2">
      <c r="A8" s="30" t="s">
        <v>2</v>
      </c>
      <c r="B8" s="21"/>
      <c r="C8" s="12"/>
    </row>
    <row r="9" spans="1:3" s="1" customFormat="1" ht="12.75" x14ac:dyDescent="0.2">
      <c r="A9" s="20"/>
      <c r="B9" s="21"/>
      <c r="C9" s="12"/>
    </row>
    <row r="10" spans="1:3" s="27" customFormat="1" x14ac:dyDescent="0.2">
      <c r="A10" s="181">
        <v>18000</v>
      </c>
      <c r="B10" s="182" t="s">
        <v>102</v>
      </c>
      <c r="C10" s="47"/>
    </row>
    <row r="11" spans="1:3" s="27" customFormat="1" x14ac:dyDescent="0.2">
      <c r="A11" s="181">
        <v>45000</v>
      </c>
      <c r="B11" s="182" t="s">
        <v>39</v>
      </c>
      <c r="C11" s="47"/>
    </row>
    <row r="12" spans="1:3" s="27" customFormat="1" x14ac:dyDescent="0.2">
      <c r="A12" s="181">
        <v>2015</v>
      </c>
      <c r="B12" s="183" t="s">
        <v>38</v>
      </c>
      <c r="C12" s="47"/>
    </row>
    <row r="13" spans="1:3" s="27" customFormat="1" x14ac:dyDescent="0.2">
      <c r="A13" s="181">
        <v>1900</v>
      </c>
      <c r="B13" s="183" t="s">
        <v>37</v>
      </c>
      <c r="C13" s="47"/>
    </row>
    <row r="14" spans="1:3" s="27" customFormat="1" ht="30" x14ac:dyDescent="0.2">
      <c r="A14" s="181">
        <v>-130</v>
      </c>
      <c r="B14" s="183" t="s">
        <v>243</v>
      </c>
      <c r="C14" s="47"/>
    </row>
    <row r="15" spans="1:3" s="27" customFormat="1" ht="60" x14ac:dyDescent="0.2">
      <c r="A15" s="181">
        <v>130</v>
      </c>
      <c r="B15" s="183" t="s">
        <v>36</v>
      </c>
      <c r="C15" s="47"/>
    </row>
    <row r="16" spans="1:3" s="27" customFormat="1" ht="30" x14ac:dyDescent="0.2">
      <c r="A16" s="181">
        <v>60</v>
      </c>
      <c r="B16" s="183" t="s">
        <v>255</v>
      </c>
      <c r="C16" s="47"/>
    </row>
    <row r="17" spans="1:245" s="27" customFormat="1" x14ac:dyDescent="0.2">
      <c r="A17" s="181">
        <v>10</v>
      </c>
      <c r="B17" s="183" t="s">
        <v>256</v>
      </c>
      <c r="C17" s="47"/>
    </row>
    <row r="18" spans="1:245" s="27" customFormat="1" ht="15.75" x14ac:dyDescent="0.2">
      <c r="A18" s="85">
        <f>SUM(A10:A17)</f>
        <v>66985</v>
      </c>
      <c r="B18" s="26" t="s">
        <v>11</v>
      </c>
      <c r="C18" s="47"/>
    </row>
    <row r="19" spans="1:245" s="50" customFormat="1" x14ac:dyDescent="0.25">
      <c r="A19" s="188">
        <f>SUM(A20:A20)</f>
        <v>0</v>
      </c>
      <c r="B19" s="189" t="s">
        <v>18</v>
      </c>
      <c r="C19" s="51"/>
    </row>
    <row r="20" spans="1:245" s="50" customFormat="1" ht="12.75" x14ac:dyDescent="0.25">
      <c r="A20" s="190"/>
      <c r="B20" s="191"/>
      <c r="C20" s="51"/>
    </row>
    <row r="21" spans="1:245" s="27" customFormat="1" ht="15.75" x14ac:dyDescent="0.2">
      <c r="A21" s="85">
        <f>A19</f>
        <v>0</v>
      </c>
      <c r="B21" s="26" t="s">
        <v>23</v>
      </c>
      <c r="C21" s="47"/>
    </row>
    <row r="22" spans="1:245" s="13" customFormat="1" ht="30" x14ac:dyDescent="0.2">
      <c r="A22" s="99">
        <v>-1862.1</v>
      </c>
      <c r="B22" s="58" t="s">
        <v>34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</row>
    <row r="23" spans="1:245" s="83" customFormat="1" ht="30" x14ac:dyDescent="0.25">
      <c r="A23" s="147">
        <v>-354.6</v>
      </c>
      <c r="B23" s="148" t="s">
        <v>97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</row>
    <row r="24" spans="1:245" s="14" customFormat="1" ht="45" x14ac:dyDescent="0.2">
      <c r="A24" s="146">
        <v>361.2</v>
      </c>
      <c r="B24" s="149" t="s">
        <v>35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</row>
    <row r="25" spans="1:245" s="84" customFormat="1" ht="120" x14ac:dyDescent="0.2">
      <c r="A25" s="99">
        <v>17413.400000000001</v>
      </c>
      <c r="B25" s="58" t="s">
        <v>98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</row>
    <row r="26" spans="1:245" s="13" customFormat="1" ht="105" x14ac:dyDescent="0.2">
      <c r="A26" s="146">
        <v>11386.1</v>
      </c>
      <c r="B26" s="58" t="s">
        <v>33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</row>
    <row r="27" spans="1:245" s="13" customFormat="1" ht="50.45" customHeight="1" x14ac:dyDescent="0.2">
      <c r="A27" s="146">
        <v>144.5</v>
      </c>
      <c r="B27" s="58" t="s">
        <v>99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</row>
    <row r="28" spans="1:245" s="13" customFormat="1" ht="49.9" customHeight="1" x14ac:dyDescent="0.2">
      <c r="A28" s="146">
        <v>16</v>
      </c>
      <c r="B28" s="150" t="s">
        <v>100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</row>
    <row r="29" spans="1:245" s="13" customFormat="1" ht="45" x14ac:dyDescent="0.2">
      <c r="A29" s="99">
        <v>2751.5</v>
      </c>
      <c r="B29" s="58" t="s">
        <v>101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</row>
    <row r="30" spans="1:245" ht="30" x14ac:dyDescent="0.2">
      <c r="A30" s="95">
        <f>SUM(A22:A29)</f>
        <v>29856</v>
      </c>
      <c r="B30" s="26" t="s">
        <v>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</row>
    <row r="31" spans="1:245" ht="15.75" x14ac:dyDescent="0.2">
      <c r="A31" s="96">
        <f>A30+A21+A18</f>
        <v>96841</v>
      </c>
      <c r="B31" s="97" t="s">
        <v>4</v>
      </c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</row>
    <row r="32" spans="1:245" ht="15.75" x14ac:dyDescent="0.2">
      <c r="A32" s="4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</row>
    <row r="33" spans="1:245" ht="31.15" customHeight="1" x14ac:dyDescent="0.2">
      <c r="A33" s="224" t="s">
        <v>5</v>
      </c>
      <c r="B33" s="22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</row>
    <row r="34" spans="1:245" s="28" customFormat="1" ht="75" x14ac:dyDescent="0.25">
      <c r="A34" s="41">
        <f>A35+A36+A53+A64+A72+A77+A78+A82</f>
        <v>17066.400000000001</v>
      </c>
      <c r="B34" s="57" t="s">
        <v>26</v>
      </c>
      <c r="C34" s="48"/>
    </row>
    <row r="35" spans="1:245" s="81" customFormat="1" ht="60" x14ac:dyDescent="0.2">
      <c r="A35" s="80">
        <v>1382.3</v>
      </c>
      <c r="B35" s="58" t="s">
        <v>299</v>
      </c>
      <c r="C35" s="29"/>
      <c r="D35" s="29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</row>
    <row r="36" spans="1:245" s="15" customFormat="1" ht="30" x14ac:dyDescent="0.2">
      <c r="A36" s="80">
        <f>A37+A46</f>
        <v>883.90000000000009</v>
      </c>
      <c r="B36" s="59" t="s">
        <v>281</v>
      </c>
      <c r="C36" s="11"/>
      <c r="D36" s="1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</row>
    <row r="37" spans="1:245" s="16" customFormat="1" x14ac:dyDescent="0.25">
      <c r="A37" s="165">
        <f>A38+A39+A40+A41+A42+A43+A44+A45</f>
        <v>912.7</v>
      </c>
      <c r="B37" s="169" t="s">
        <v>206</v>
      </c>
    </row>
    <row r="38" spans="1:245" s="16" customFormat="1" ht="12.75" x14ac:dyDescent="0.25">
      <c r="A38" s="62">
        <v>149.69999999999999</v>
      </c>
      <c r="B38" s="63" t="s">
        <v>208</v>
      </c>
    </row>
    <row r="39" spans="1:245" s="16" customFormat="1" ht="12.75" x14ac:dyDescent="0.25">
      <c r="A39" s="62">
        <v>196.3</v>
      </c>
      <c r="B39" s="63" t="s">
        <v>208</v>
      </c>
    </row>
    <row r="40" spans="1:245" s="16" customFormat="1" ht="12.75" x14ac:dyDescent="0.25">
      <c r="A40" s="62">
        <v>101.9</v>
      </c>
      <c r="B40" s="63" t="s">
        <v>209</v>
      </c>
    </row>
    <row r="41" spans="1:245" s="16" customFormat="1" ht="12.75" x14ac:dyDescent="0.25">
      <c r="A41" s="62">
        <v>128.9</v>
      </c>
      <c r="B41" s="63" t="s">
        <v>210</v>
      </c>
    </row>
    <row r="42" spans="1:245" s="16" customFormat="1" ht="12.75" x14ac:dyDescent="0.25">
      <c r="A42" s="62">
        <v>133.69999999999999</v>
      </c>
      <c r="B42" s="63" t="s">
        <v>211</v>
      </c>
    </row>
    <row r="43" spans="1:245" s="16" customFormat="1" ht="12.75" x14ac:dyDescent="0.25">
      <c r="A43" s="62">
        <v>85</v>
      </c>
      <c r="B43" s="63" t="s">
        <v>212</v>
      </c>
    </row>
    <row r="44" spans="1:245" s="16" customFormat="1" ht="12.75" x14ac:dyDescent="0.25">
      <c r="A44" s="62">
        <v>95.6</v>
      </c>
      <c r="B44" s="63" t="s">
        <v>213</v>
      </c>
    </row>
    <row r="45" spans="1:245" s="16" customFormat="1" ht="12.75" x14ac:dyDescent="0.25">
      <c r="A45" s="62">
        <v>21.6</v>
      </c>
      <c r="B45" s="63" t="s">
        <v>214</v>
      </c>
    </row>
    <row r="46" spans="1:245" s="167" customFormat="1" x14ac:dyDescent="0.2">
      <c r="A46" s="165">
        <f>A47+A48+A49+A50+A51+A52</f>
        <v>-28.799999999999997</v>
      </c>
      <c r="B46" s="169" t="s">
        <v>207</v>
      </c>
      <c r="C46" s="11"/>
      <c r="D46" s="1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</row>
    <row r="47" spans="1:245" s="167" customFormat="1" ht="12.75" x14ac:dyDescent="0.2">
      <c r="A47" s="168">
        <v>-53.5</v>
      </c>
      <c r="B47" s="166" t="s">
        <v>215</v>
      </c>
      <c r="C47" s="11"/>
      <c r="D47" s="1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</row>
    <row r="48" spans="1:245" s="167" customFormat="1" ht="12.75" x14ac:dyDescent="0.2">
      <c r="A48" s="62">
        <v>26</v>
      </c>
      <c r="B48" s="63" t="s">
        <v>7</v>
      </c>
      <c r="C48" s="11"/>
      <c r="D48" s="1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</row>
    <row r="49" spans="1:245" s="167" customFormat="1" ht="12.75" x14ac:dyDescent="0.2">
      <c r="A49" s="62">
        <v>-15.8</v>
      </c>
      <c r="B49" s="63" t="s">
        <v>8</v>
      </c>
      <c r="C49" s="11"/>
      <c r="D49" s="1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</row>
    <row r="50" spans="1:245" s="167" customFormat="1" ht="12.75" x14ac:dyDescent="0.2">
      <c r="A50" s="62">
        <v>-5.0999999999999996</v>
      </c>
      <c r="B50" s="63" t="s">
        <v>9</v>
      </c>
      <c r="C50" s="11"/>
      <c r="D50" s="1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</row>
    <row r="51" spans="1:245" s="167" customFormat="1" ht="12.75" x14ac:dyDescent="0.2">
      <c r="A51" s="62">
        <v>-27.1</v>
      </c>
      <c r="B51" s="63" t="s">
        <v>216</v>
      </c>
      <c r="C51" s="11"/>
      <c r="D51" s="1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</row>
    <row r="52" spans="1:245" s="167" customFormat="1" ht="12.75" x14ac:dyDescent="0.2">
      <c r="A52" s="62">
        <v>46.7</v>
      </c>
      <c r="B52" s="63" t="s">
        <v>10</v>
      </c>
      <c r="C52" s="11"/>
      <c r="D52" s="1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</row>
    <row r="53" spans="1:245" s="81" customFormat="1" ht="30" x14ac:dyDescent="0.2">
      <c r="A53" s="80">
        <f>A54+A60</f>
        <v>575</v>
      </c>
      <c r="B53" s="58" t="s">
        <v>306</v>
      </c>
      <c r="C53" s="29"/>
      <c r="D53" s="29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</row>
    <row r="54" spans="1:245" s="16" customFormat="1" x14ac:dyDescent="0.25">
      <c r="A54" s="165">
        <f>A55+A56+A57+A58+A59</f>
        <v>-507</v>
      </c>
      <c r="B54" s="169" t="s">
        <v>206</v>
      </c>
    </row>
    <row r="55" spans="1:245" s="16" customFormat="1" ht="12.75" x14ac:dyDescent="0.25">
      <c r="A55" s="62">
        <v>-757</v>
      </c>
      <c r="B55" s="63" t="s">
        <v>220</v>
      </c>
    </row>
    <row r="56" spans="1:245" s="16" customFormat="1" ht="12.75" x14ac:dyDescent="0.25">
      <c r="A56" s="62">
        <v>50</v>
      </c>
      <c r="B56" s="63" t="s">
        <v>209</v>
      </c>
    </row>
    <row r="57" spans="1:245" s="16" customFormat="1" ht="12.75" x14ac:dyDescent="0.25">
      <c r="A57" s="62">
        <v>40</v>
      </c>
      <c r="B57" s="63" t="s">
        <v>211</v>
      </c>
    </row>
    <row r="58" spans="1:245" s="16" customFormat="1" ht="12.75" x14ac:dyDescent="0.25">
      <c r="A58" s="62">
        <v>80</v>
      </c>
      <c r="B58" s="63" t="s">
        <v>212</v>
      </c>
    </row>
    <row r="59" spans="1:245" s="16" customFormat="1" ht="12.75" x14ac:dyDescent="0.25">
      <c r="A59" s="62">
        <v>80</v>
      </c>
      <c r="B59" s="63" t="s">
        <v>213</v>
      </c>
    </row>
    <row r="60" spans="1:245" s="167" customFormat="1" x14ac:dyDescent="0.2">
      <c r="A60" s="165">
        <f>A61+A62+A63</f>
        <v>1082</v>
      </c>
      <c r="B60" s="169" t="s">
        <v>207</v>
      </c>
      <c r="C60" s="11"/>
      <c r="D60" s="1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</row>
    <row r="61" spans="1:245" s="167" customFormat="1" ht="12.75" x14ac:dyDescent="0.2">
      <c r="A61" s="62">
        <v>222</v>
      </c>
      <c r="B61" s="63" t="s">
        <v>216</v>
      </c>
      <c r="C61" s="11"/>
      <c r="D61" s="1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</row>
    <row r="62" spans="1:245" s="167" customFormat="1" ht="12.75" x14ac:dyDescent="0.2">
      <c r="A62" s="62">
        <v>580</v>
      </c>
      <c r="B62" s="63" t="s">
        <v>224</v>
      </c>
      <c r="C62" s="11"/>
      <c r="D62" s="1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</row>
    <row r="63" spans="1:245" s="167" customFormat="1" ht="12.75" x14ac:dyDescent="0.2">
      <c r="A63" s="62">
        <v>280</v>
      </c>
      <c r="B63" s="63" t="s">
        <v>225</v>
      </c>
      <c r="C63" s="11"/>
      <c r="D63" s="1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</row>
    <row r="64" spans="1:245" s="15" customFormat="1" ht="30" x14ac:dyDescent="0.2">
      <c r="A64" s="80">
        <v>2980</v>
      </c>
      <c r="B64" s="59" t="s">
        <v>307</v>
      </c>
      <c r="C64" s="11"/>
      <c r="D64" s="1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</row>
    <row r="65" spans="1:245" s="167" customFormat="1" x14ac:dyDescent="0.2">
      <c r="A65" s="165">
        <f>A66+A67+A68</f>
        <v>1533.6</v>
      </c>
      <c r="B65" s="169" t="s">
        <v>226</v>
      </c>
      <c r="C65" s="11"/>
      <c r="D65" s="1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</row>
    <row r="66" spans="1:245" s="167" customFormat="1" ht="12.75" x14ac:dyDescent="0.2">
      <c r="A66" s="62">
        <v>211.1</v>
      </c>
      <c r="B66" s="63" t="s">
        <v>228</v>
      </c>
      <c r="C66" s="11"/>
      <c r="D66" s="1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</row>
    <row r="67" spans="1:245" s="167" customFormat="1" ht="12.75" x14ac:dyDescent="0.2">
      <c r="A67" s="62">
        <f>65.2+87</f>
        <v>152.19999999999999</v>
      </c>
      <c r="B67" s="63" t="s">
        <v>227</v>
      </c>
      <c r="C67" s="11"/>
      <c r="D67" s="1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</row>
    <row r="68" spans="1:245" s="167" customFormat="1" ht="12.75" x14ac:dyDescent="0.2">
      <c r="A68" s="62">
        <v>1170.3</v>
      </c>
      <c r="B68" s="63" t="s">
        <v>229</v>
      </c>
      <c r="C68" s="11"/>
      <c r="D68" s="1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</row>
    <row r="69" spans="1:245" s="167" customFormat="1" ht="30" x14ac:dyDescent="0.2">
      <c r="A69" s="165">
        <f>A70+A71</f>
        <v>1446.5</v>
      </c>
      <c r="B69" s="169" t="s">
        <v>230</v>
      </c>
      <c r="C69" s="11"/>
      <c r="D69" s="1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</row>
    <row r="70" spans="1:245" s="167" customFormat="1" ht="12.75" x14ac:dyDescent="0.2">
      <c r="A70" s="62">
        <v>228.8</v>
      </c>
      <c r="B70" s="63" t="s">
        <v>231</v>
      </c>
      <c r="C70" s="11"/>
      <c r="D70" s="1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</row>
    <row r="71" spans="1:245" s="167" customFormat="1" ht="12.75" x14ac:dyDescent="0.2">
      <c r="A71" s="62">
        <v>1217.7</v>
      </c>
      <c r="B71" s="63" t="s">
        <v>232</v>
      </c>
      <c r="C71" s="11"/>
      <c r="D71" s="1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</row>
    <row r="72" spans="1:245" s="15" customFormat="1" ht="45" x14ac:dyDescent="0.2">
      <c r="A72" s="80">
        <f>A73+A74</f>
        <v>325.8</v>
      </c>
      <c r="B72" s="59" t="s">
        <v>308</v>
      </c>
      <c r="C72" s="11"/>
      <c r="D72" s="1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</row>
    <row r="73" spans="1:245" s="167" customFormat="1" ht="30" x14ac:dyDescent="0.2">
      <c r="A73" s="165">
        <v>181</v>
      </c>
      <c r="B73" s="169" t="s">
        <v>278</v>
      </c>
      <c r="C73" s="11"/>
      <c r="D73" s="1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</row>
    <row r="74" spans="1:245" s="167" customFormat="1" x14ac:dyDescent="0.2">
      <c r="A74" s="165">
        <f>A75+A76</f>
        <v>144.80000000000001</v>
      </c>
      <c r="B74" s="169" t="s">
        <v>279</v>
      </c>
      <c r="C74" s="11"/>
      <c r="D74" s="1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</row>
    <row r="75" spans="1:245" s="167" customFormat="1" ht="12.75" x14ac:dyDescent="0.2">
      <c r="A75" s="62">
        <v>55.3</v>
      </c>
      <c r="B75" s="63" t="s">
        <v>309</v>
      </c>
      <c r="C75" s="11"/>
      <c r="D75" s="1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</row>
    <row r="76" spans="1:245" s="167" customFormat="1" ht="27" x14ac:dyDescent="0.2">
      <c r="A76" s="62">
        <v>89.5</v>
      </c>
      <c r="B76" s="63" t="s">
        <v>310</v>
      </c>
      <c r="C76" s="11"/>
      <c r="D76" s="1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</row>
    <row r="77" spans="1:245" s="15" customFormat="1" ht="45" x14ac:dyDescent="0.2">
      <c r="A77" s="80">
        <v>8951.7000000000007</v>
      </c>
      <c r="B77" s="59" t="s">
        <v>311</v>
      </c>
      <c r="C77" s="217"/>
      <c r="D77" s="1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</row>
    <row r="78" spans="1:245" s="167" customFormat="1" ht="30" x14ac:dyDescent="0.2">
      <c r="A78" s="80">
        <f>A79</f>
        <v>1368.7</v>
      </c>
      <c r="B78" s="59" t="s">
        <v>301</v>
      </c>
      <c r="C78" s="11"/>
      <c r="D78" s="1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</row>
    <row r="79" spans="1:245" s="167" customFormat="1" x14ac:dyDescent="0.2">
      <c r="A79" s="165">
        <f>A80+A81</f>
        <v>1368.7</v>
      </c>
      <c r="B79" s="169" t="s">
        <v>302</v>
      </c>
      <c r="C79" s="11"/>
      <c r="D79" s="1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</row>
    <row r="80" spans="1:245" s="167" customFormat="1" ht="12.75" x14ac:dyDescent="0.2">
      <c r="A80" s="62">
        <v>489</v>
      </c>
      <c r="B80" s="63" t="s">
        <v>227</v>
      </c>
      <c r="C80" s="11"/>
      <c r="D80" s="1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</row>
    <row r="81" spans="1:245" s="167" customFormat="1" ht="12.75" x14ac:dyDescent="0.2">
      <c r="A81" s="62">
        <v>879.7</v>
      </c>
      <c r="B81" s="63" t="s">
        <v>229</v>
      </c>
      <c r="C81" s="11"/>
      <c r="D81" s="1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</row>
    <row r="82" spans="1:245" s="167" customFormat="1" ht="45" x14ac:dyDescent="0.2">
      <c r="A82" s="80">
        <v>599</v>
      </c>
      <c r="B82" s="59" t="s">
        <v>312</v>
      </c>
      <c r="C82" s="11"/>
      <c r="D82" s="1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</row>
    <row r="83" spans="1:245" s="28" customFormat="1" ht="60" x14ac:dyDescent="0.25">
      <c r="A83" s="41">
        <f>A84+A85+A86+A87+A88</f>
        <v>1122.0999999999999</v>
      </c>
      <c r="B83" s="57" t="s">
        <v>313</v>
      </c>
      <c r="C83" s="48"/>
    </row>
    <row r="84" spans="1:245" s="28" customFormat="1" ht="51" x14ac:dyDescent="0.25">
      <c r="A84" s="163">
        <v>1164.3</v>
      </c>
      <c r="B84" s="169" t="s">
        <v>294</v>
      </c>
    </row>
    <row r="85" spans="1:245" s="28" customFormat="1" ht="39" x14ac:dyDescent="0.25">
      <c r="A85" s="163">
        <v>57.8</v>
      </c>
      <c r="B85" s="169" t="s">
        <v>314</v>
      </c>
    </row>
    <row r="86" spans="1:245" s="28" customFormat="1" ht="27" x14ac:dyDescent="0.25">
      <c r="A86" s="163">
        <v>-100</v>
      </c>
      <c r="B86" s="169" t="s">
        <v>295</v>
      </c>
    </row>
    <row r="87" spans="1:245" s="28" customFormat="1" x14ac:dyDescent="0.25">
      <c r="A87" s="163">
        <v>-124.2</v>
      </c>
      <c r="B87" s="169" t="s">
        <v>296</v>
      </c>
    </row>
    <row r="88" spans="1:245" s="28" customFormat="1" ht="27" x14ac:dyDescent="0.25">
      <c r="A88" s="163">
        <v>124.2</v>
      </c>
      <c r="B88" s="169" t="s">
        <v>297</v>
      </c>
    </row>
    <row r="89" spans="1:245" s="28" customFormat="1" ht="75" x14ac:dyDescent="0.25">
      <c r="A89" s="41">
        <f>A90+A91</f>
        <v>3881.9</v>
      </c>
      <c r="B89" s="57" t="s">
        <v>217</v>
      </c>
      <c r="C89" s="48"/>
    </row>
    <row r="90" spans="1:245" s="28" customFormat="1" ht="51.75" x14ac:dyDescent="0.25">
      <c r="A90" s="163">
        <v>3772.9</v>
      </c>
      <c r="B90" s="164" t="s">
        <v>218</v>
      </c>
    </row>
    <row r="91" spans="1:245" s="28" customFormat="1" ht="26.25" x14ac:dyDescent="0.25">
      <c r="A91" s="163">
        <v>109</v>
      </c>
      <c r="B91" s="164" t="s">
        <v>219</v>
      </c>
    </row>
    <row r="92" spans="1:245" s="28" customFormat="1" ht="45" x14ac:dyDescent="0.25">
      <c r="A92" s="41">
        <f>A93</f>
        <v>499.79999999999995</v>
      </c>
      <c r="B92" s="57" t="s">
        <v>315</v>
      </c>
    </row>
    <row r="93" spans="1:245" s="28" customFormat="1" x14ac:dyDescent="0.25">
      <c r="A93" s="163">
        <f>A94+A95+A96+A97</f>
        <v>499.79999999999995</v>
      </c>
      <c r="B93" s="59" t="s">
        <v>282</v>
      </c>
    </row>
    <row r="94" spans="1:245" s="28" customFormat="1" ht="27.75" x14ac:dyDescent="0.25">
      <c r="A94" s="211">
        <v>-0.6</v>
      </c>
      <c r="B94" s="209" t="s">
        <v>283</v>
      </c>
    </row>
    <row r="95" spans="1:245" s="28" customFormat="1" ht="27.75" x14ac:dyDescent="0.25">
      <c r="A95" s="211">
        <v>-136.4</v>
      </c>
      <c r="B95" s="209" t="s">
        <v>284</v>
      </c>
    </row>
    <row r="96" spans="1:245" s="28" customFormat="1" x14ac:dyDescent="0.25">
      <c r="A96" s="211">
        <v>628.29999999999995</v>
      </c>
      <c r="B96" s="209" t="s">
        <v>285</v>
      </c>
    </row>
    <row r="97" spans="1:3" s="28" customFormat="1" ht="13.5" x14ac:dyDescent="0.25">
      <c r="A97" s="211">
        <v>8.5</v>
      </c>
      <c r="B97" s="210" t="s">
        <v>286</v>
      </c>
    </row>
    <row r="98" spans="1:3" s="28" customFormat="1" ht="45" x14ac:dyDescent="0.25">
      <c r="A98" s="41">
        <f>A99+A102+A110</f>
        <v>21327.599999999999</v>
      </c>
      <c r="B98" s="57" t="s">
        <v>247</v>
      </c>
      <c r="C98" s="180"/>
    </row>
    <row r="99" spans="1:3" s="13" customFormat="1" ht="60" x14ac:dyDescent="0.2">
      <c r="A99" s="184">
        <f>A100+A101</f>
        <v>20179.8</v>
      </c>
      <c r="B99" s="185" t="s">
        <v>246</v>
      </c>
    </row>
    <row r="100" spans="1:3" s="13" customFormat="1" x14ac:dyDescent="0.2">
      <c r="A100" s="186">
        <v>2677.7</v>
      </c>
      <c r="B100" s="187" t="s">
        <v>244</v>
      </c>
    </row>
    <row r="101" spans="1:3" s="13" customFormat="1" x14ac:dyDescent="0.2">
      <c r="A101" s="186">
        <v>17502.099999999999</v>
      </c>
      <c r="B101" s="187" t="s">
        <v>245</v>
      </c>
    </row>
    <row r="102" spans="1:3" s="13" customFormat="1" ht="60" x14ac:dyDescent="0.2">
      <c r="A102" s="184">
        <f>A103+A104+A105+A106+A107+A108+A109</f>
        <v>620.79999999999995</v>
      </c>
      <c r="B102" s="185" t="s">
        <v>266</v>
      </c>
    </row>
    <row r="103" spans="1:3" s="7" customFormat="1" ht="12.75" x14ac:dyDescent="0.2">
      <c r="A103" s="67">
        <v>104</v>
      </c>
      <c r="B103" s="205" t="s">
        <v>269</v>
      </c>
    </row>
    <row r="104" spans="1:3" s="7" customFormat="1" ht="12.75" x14ac:dyDescent="0.2">
      <c r="A104" s="67">
        <v>123.4</v>
      </c>
      <c r="B104" s="205" t="s">
        <v>270</v>
      </c>
    </row>
    <row r="105" spans="1:3" s="7" customFormat="1" ht="12.75" x14ac:dyDescent="0.2">
      <c r="A105" s="67">
        <v>94.9</v>
      </c>
      <c r="B105" s="205" t="s">
        <v>271</v>
      </c>
    </row>
    <row r="106" spans="1:3" s="7" customFormat="1" ht="12.75" x14ac:dyDescent="0.2">
      <c r="A106" s="67">
        <v>64.7</v>
      </c>
      <c r="B106" s="205" t="s">
        <v>272</v>
      </c>
    </row>
    <row r="107" spans="1:3" s="7" customFormat="1" ht="12.75" x14ac:dyDescent="0.2">
      <c r="A107" s="67">
        <v>66.599999999999994</v>
      </c>
      <c r="B107" s="205" t="s">
        <v>273</v>
      </c>
    </row>
    <row r="108" spans="1:3" s="7" customFormat="1" ht="12.75" x14ac:dyDescent="0.2">
      <c r="A108" s="67">
        <v>92.3</v>
      </c>
      <c r="B108" s="205" t="s">
        <v>274</v>
      </c>
    </row>
    <row r="109" spans="1:3" ht="12.75" x14ac:dyDescent="0.2">
      <c r="A109" s="67">
        <v>74.900000000000006</v>
      </c>
      <c r="B109" s="205" t="s">
        <v>275</v>
      </c>
    </row>
    <row r="110" spans="1:3" s="13" customFormat="1" ht="45" x14ac:dyDescent="0.2">
      <c r="A110" s="184">
        <v>527</v>
      </c>
      <c r="B110" s="185" t="s">
        <v>300</v>
      </c>
    </row>
    <row r="111" spans="1:3" s="7" customFormat="1" ht="45" x14ac:dyDescent="0.2">
      <c r="A111" s="41">
        <f>A112+A113+A114+A115+A118+A121</f>
        <v>-620.80000000000007</v>
      </c>
      <c r="B111" s="57" t="s">
        <v>276</v>
      </c>
    </row>
    <row r="112" spans="1:3" s="7" customFormat="1" ht="15.75" x14ac:dyDescent="0.2">
      <c r="A112" s="206">
        <v>-2751.5</v>
      </c>
      <c r="B112" s="59" t="s">
        <v>264</v>
      </c>
      <c r="C112" s="93"/>
    </row>
    <row r="113" spans="1:3" s="7" customFormat="1" ht="30" x14ac:dyDescent="0.2">
      <c r="A113" s="207">
        <v>35.4</v>
      </c>
      <c r="B113" s="204" t="s">
        <v>267</v>
      </c>
      <c r="C113" s="93"/>
    </row>
    <row r="114" spans="1:3" s="7" customFormat="1" ht="30" x14ac:dyDescent="0.2">
      <c r="A114" s="207">
        <v>53.6</v>
      </c>
      <c r="B114" s="204" t="s">
        <v>265</v>
      </c>
      <c r="C114" s="93"/>
    </row>
    <row r="115" spans="1:3" s="7" customFormat="1" ht="30" x14ac:dyDescent="0.2">
      <c r="A115" s="207">
        <f>A116+A117</f>
        <v>1409.1</v>
      </c>
      <c r="B115" s="204" t="s">
        <v>257</v>
      </c>
      <c r="C115" s="93"/>
    </row>
    <row r="116" spans="1:3" s="7" customFormat="1" ht="12.75" x14ac:dyDescent="0.2">
      <c r="A116" s="67">
        <v>1117.0999999999999</v>
      </c>
      <c r="B116" s="205" t="s">
        <v>258</v>
      </c>
      <c r="C116" s="93"/>
    </row>
    <row r="117" spans="1:3" s="7" customFormat="1" ht="12.75" x14ac:dyDescent="0.2">
      <c r="A117" s="67">
        <v>292</v>
      </c>
      <c r="B117" s="205" t="s">
        <v>259</v>
      </c>
      <c r="C117" s="93"/>
    </row>
    <row r="118" spans="1:3" s="7" customFormat="1" ht="30" x14ac:dyDescent="0.2">
      <c r="A118" s="207">
        <f>A119+A120</f>
        <v>367</v>
      </c>
      <c r="B118" s="204" t="s">
        <v>260</v>
      </c>
      <c r="C118" s="93"/>
    </row>
    <row r="119" spans="1:3" s="7" customFormat="1" ht="12.75" x14ac:dyDescent="0.2">
      <c r="A119" s="67">
        <v>314.2</v>
      </c>
      <c r="B119" s="205" t="s">
        <v>261</v>
      </c>
      <c r="C119" s="93"/>
    </row>
    <row r="120" spans="1:3" s="7" customFormat="1" ht="12.75" x14ac:dyDescent="0.2">
      <c r="A120" s="67">
        <v>52.8</v>
      </c>
      <c r="B120" s="205" t="s">
        <v>262</v>
      </c>
      <c r="C120" s="93"/>
    </row>
    <row r="121" spans="1:3" s="7" customFormat="1" x14ac:dyDescent="0.2">
      <c r="A121" s="207">
        <v>265.60000000000002</v>
      </c>
      <c r="B121" s="204" t="s">
        <v>263</v>
      </c>
      <c r="C121" s="93"/>
    </row>
    <row r="122" spans="1:3" s="7" customFormat="1" ht="45" x14ac:dyDescent="0.2">
      <c r="A122" s="41">
        <f>A123+A124+A125+A128+A131</f>
        <v>643.5</v>
      </c>
      <c r="B122" s="57" t="s">
        <v>268</v>
      </c>
    </row>
    <row r="123" spans="1:3" s="7" customFormat="1" ht="30" x14ac:dyDescent="0.2">
      <c r="A123" s="207">
        <v>10.7</v>
      </c>
      <c r="B123" s="204" t="s">
        <v>267</v>
      </c>
      <c r="C123" s="208"/>
    </row>
    <row r="124" spans="1:3" s="7" customFormat="1" ht="30" x14ac:dyDescent="0.2">
      <c r="A124" s="207">
        <v>16.2</v>
      </c>
      <c r="B124" s="204" t="s">
        <v>265</v>
      </c>
      <c r="C124" s="208"/>
    </row>
    <row r="125" spans="1:3" s="7" customFormat="1" ht="30" x14ac:dyDescent="0.2">
      <c r="A125" s="207">
        <f>A126+A127</f>
        <v>425.59999999999997</v>
      </c>
      <c r="B125" s="204" t="s">
        <v>257</v>
      </c>
    </row>
    <row r="126" spans="1:3" s="7" customFormat="1" ht="12.75" x14ac:dyDescent="0.2">
      <c r="A126" s="67">
        <v>337.4</v>
      </c>
      <c r="B126" s="205" t="s">
        <v>258</v>
      </c>
    </row>
    <row r="127" spans="1:3" s="7" customFormat="1" ht="12.75" x14ac:dyDescent="0.2">
      <c r="A127" s="67">
        <v>88.2</v>
      </c>
      <c r="B127" s="205" t="s">
        <v>259</v>
      </c>
    </row>
    <row r="128" spans="1:3" s="7" customFormat="1" ht="30" x14ac:dyDescent="0.2">
      <c r="A128" s="207">
        <f>A129+A130</f>
        <v>110.80000000000001</v>
      </c>
      <c r="B128" s="204" t="s">
        <v>260</v>
      </c>
    </row>
    <row r="129" spans="1:241" s="7" customFormat="1" ht="12.75" x14ac:dyDescent="0.2">
      <c r="A129" s="67">
        <v>94.9</v>
      </c>
      <c r="B129" s="205" t="s">
        <v>261</v>
      </c>
    </row>
    <row r="130" spans="1:241" s="7" customFormat="1" ht="12.75" x14ac:dyDescent="0.2">
      <c r="A130" s="67">
        <v>15.9</v>
      </c>
      <c r="B130" s="205" t="s">
        <v>262</v>
      </c>
    </row>
    <row r="131" spans="1:241" s="7" customFormat="1" x14ac:dyDescent="0.2">
      <c r="A131" s="207">
        <v>80.2</v>
      </c>
      <c r="B131" s="204" t="s">
        <v>263</v>
      </c>
    </row>
    <row r="132" spans="1:241" s="28" customFormat="1" ht="23.45" customHeight="1" x14ac:dyDescent="0.25">
      <c r="A132" s="55">
        <f>A133++A148</f>
        <v>0</v>
      </c>
      <c r="B132" s="42" t="s">
        <v>15</v>
      </c>
    </row>
    <row r="133" spans="1:241" s="7" customFormat="1" ht="15.75" x14ac:dyDescent="0.2">
      <c r="A133" s="64">
        <f>A134+A137+A140</f>
        <v>0</v>
      </c>
      <c r="B133" s="65" t="s">
        <v>17</v>
      </c>
      <c r="C133" s="12"/>
      <c r="D133" s="1"/>
    </row>
    <row r="134" spans="1:241" s="23" customFormat="1" ht="25.5" x14ac:dyDescent="0.25">
      <c r="A134" s="69">
        <f>A135+A136</f>
        <v>0</v>
      </c>
      <c r="B134" s="66" t="s">
        <v>293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</row>
    <row r="135" spans="1:241" s="52" customFormat="1" ht="24" x14ac:dyDescent="0.25">
      <c r="A135" s="70">
        <v>-209.1</v>
      </c>
      <c r="B135" s="71" t="s">
        <v>290</v>
      </c>
      <c r="C135" s="53"/>
      <c r="D135" s="54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</row>
    <row r="136" spans="1:241" s="52" customFormat="1" x14ac:dyDescent="0.25">
      <c r="A136" s="70">
        <v>209.1</v>
      </c>
      <c r="B136" s="71" t="s">
        <v>242</v>
      </c>
      <c r="C136" s="53"/>
      <c r="D136" s="54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</row>
    <row r="137" spans="1:241" s="23" customFormat="1" ht="25.5" x14ac:dyDescent="0.25">
      <c r="A137" s="69">
        <f>A138+A139</f>
        <v>0</v>
      </c>
      <c r="B137" s="66" t="s">
        <v>199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</row>
    <row r="138" spans="1:241" s="52" customFormat="1" x14ac:dyDescent="0.25">
      <c r="A138" s="70">
        <v>-12</v>
      </c>
      <c r="B138" s="71" t="s">
        <v>200</v>
      </c>
      <c r="C138" s="53"/>
      <c r="D138" s="54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</row>
    <row r="139" spans="1:241" s="52" customFormat="1" x14ac:dyDescent="0.25">
      <c r="A139" s="70">
        <v>12</v>
      </c>
      <c r="B139" s="71" t="s">
        <v>201</v>
      </c>
      <c r="C139" s="53"/>
      <c r="D139" s="54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</row>
    <row r="140" spans="1:241" s="23" customFormat="1" x14ac:dyDescent="0.25">
      <c r="A140" s="69">
        <f>A141+A142+A143</f>
        <v>0</v>
      </c>
      <c r="B140" s="66" t="s">
        <v>241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</row>
    <row r="141" spans="1:241" s="52" customFormat="1" x14ac:dyDescent="0.25">
      <c r="A141" s="70">
        <v>-51.7</v>
      </c>
      <c r="B141" s="71" t="s">
        <v>242</v>
      </c>
      <c r="C141" s="53"/>
      <c r="D141" s="54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</row>
    <row r="142" spans="1:241" s="52" customFormat="1" x14ac:dyDescent="0.25">
      <c r="A142" s="70">
        <v>-60</v>
      </c>
      <c r="B142" s="71" t="s">
        <v>233</v>
      </c>
      <c r="C142" s="53"/>
      <c r="D142" s="54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</row>
    <row r="143" spans="1:241" s="52" customFormat="1" x14ac:dyDescent="0.25">
      <c r="A143" s="70">
        <f>60+51.7</f>
        <v>111.7</v>
      </c>
      <c r="B143" s="71" t="s">
        <v>234</v>
      </c>
      <c r="C143" s="53"/>
      <c r="D143" s="54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</row>
    <row r="144" spans="1:241" s="7" customFormat="1" ht="15.75" x14ac:dyDescent="0.2">
      <c r="A144" s="175">
        <f>A145</f>
        <v>0</v>
      </c>
      <c r="B144" s="176" t="s">
        <v>221</v>
      </c>
      <c r="C144" s="12"/>
      <c r="D144" s="1"/>
    </row>
    <row r="145" spans="1:241" s="23" customFormat="1" ht="25.5" x14ac:dyDescent="0.25">
      <c r="A145" s="69">
        <f>A146+A147</f>
        <v>0</v>
      </c>
      <c r="B145" s="66" t="s">
        <v>235</v>
      </c>
      <c r="C145" s="177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</row>
    <row r="146" spans="1:241" s="174" customFormat="1" x14ac:dyDescent="0.25">
      <c r="A146" s="70">
        <v>-1</v>
      </c>
      <c r="B146" s="170" t="s">
        <v>222</v>
      </c>
      <c r="C146" s="171"/>
      <c r="D146" s="172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  <c r="BJ146" s="173"/>
      <c r="BK146" s="173"/>
      <c r="BL146" s="173"/>
      <c r="BM146" s="173"/>
      <c r="BN146" s="173"/>
      <c r="BO146" s="173"/>
      <c r="BP146" s="173"/>
      <c r="BQ146" s="173"/>
      <c r="BR146" s="173"/>
      <c r="BS146" s="173"/>
      <c r="BT146" s="173"/>
      <c r="BU146" s="173"/>
      <c r="BV146" s="173"/>
      <c r="BW146" s="173"/>
      <c r="BX146" s="173"/>
      <c r="BY146" s="173"/>
      <c r="BZ146" s="173"/>
      <c r="CA146" s="173"/>
      <c r="CB146" s="173"/>
      <c r="CC146" s="173"/>
      <c r="CD146" s="173"/>
      <c r="CE146" s="173"/>
      <c r="CF146" s="173"/>
      <c r="CG146" s="173"/>
      <c r="CH146" s="173"/>
      <c r="CI146" s="173"/>
      <c r="CJ146" s="173"/>
      <c r="CK146" s="173"/>
      <c r="CL146" s="173"/>
      <c r="CM146" s="173"/>
      <c r="CN146" s="173"/>
      <c r="CO146" s="173"/>
      <c r="CP146" s="173"/>
      <c r="CQ146" s="173"/>
      <c r="CR146" s="173"/>
      <c r="CS146" s="173"/>
      <c r="CT146" s="173"/>
      <c r="CU146" s="173"/>
      <c r="CV146" s="173"/>
      <c r="CW146" s="173"/>
      <c r="CX146" s="173"/>
      <c r="CY146" s="173"/>
      <c r="CZ146" s="173"/>
      <c r="DA146" s="173"/>
      <c r="DB146" s="173"/>
      <c r="DC146" s="173"/>
      <c r="DD146" s="173"/>
      <c r="DE146" s="173"/>
      <c r="DF146" s="173"/>
      <c r="DG146" s="173"/>
      <c r="DH146" s="173"/>
      <c r="DI146" s="173"/>
      <c r="DJ146" s="173"/>
      <c r="DK146" s="173"/>
      <c r="DL146" s="173"/>
      <c r="DM146" s="173"/>
      <c r="DN146" s="173"/>
      <c r="DO146" s="173"/>
      <c r="DP146" s="173"/>
      <c r="DQ146" s="173"/>
      <c r="DR146" s="173"/>
      <c r="DS146" s="173"/>
      <c r="DT146" s="173"/>
      <c r="DU146" s="173"/>
      <c r="DV146" s="173"/>
      <c r="DW146" s="173"/>
      <c r="DX146" s="173"/>
      <c r="DY146" s="173"/>
      <c r="DZ146" s="173"/>
      <c r="EA146" s="173"/>
      <c r="EB146" s="173"/>
      <c r="EC146" s="173"/>
      <c r="ED146" s="173"/>
      <c r="EE146" s="173"/>
      <c r="EF146" s="173"/>
      <c r="EG146" s="173"/>
      <c r="EH146" s="173"/>
      <c r="EI146" s="173"/>
      <c r="EJ146" s="173"/>
      <c r="EK146" s="173"/>
      <c r="EL146" s="173"/>
      <c r="EM146" s="173"/>
      <c r="EN146" s="173"/>
      <c r="EO146" s="173"/>
      <c r="EP146" s="173"/>
      <c r="EQ146" s="173"/>
      <c r="ER146" s="173"/>
      <c r="ES146" s="173"/>
      <c r="ET146" s="173"/>
      <c r="EU146" s="173"/>
      <c r="EV146" s="173"/>
      <c r="EW146" s="173"/>
      <c r="EX146" s="173"/>
      <c r="EY146" s="173"/>
      <c r="EZ146" s="173"/>
      <c r="FA146" s="173"/>
      <c r="FB146" s="173"/>
      <c r="FC146" s="173"/>
      <c r="FD146" s="173"/>
      <c r="FE146" s="173"/>
      <c r="FF146" s="173"/>
      <c r="FG146" s="173"/>
      <c r="FH146" s="173"/>
      <c r="FI146" s="173"/>
      <c r="FJ146" s="173"/>
      <c r="FK146" s="173"/>
      <c r="FL146" s="173"/>
      <c r="FM146" s="173"/>
      <c r="FN146" s="173"/>
      <c r="FO146" s="173"/>
      <c r="FP146" s="173"/>
      <c r="FQ146" s="173"/>
      <c r="FR146" s="173"/>
      <c r="FS146" s="173"/>
      <c r="FT146" s="173"/>
      <c r="FU146" s="173"/>
      <c r="FV146" s="173"/>
      <c r="FW146" s="173"/>
      <c r="FX146" s="173"/>
      <c r="FY146" s="173"/>
      <c r="FZ146" s="173"/>
      <c r="GA146" s="173"/>
      <c r="GB146" s="173"/>
      <c r="GC146" s="173"/>
      <c r="GD146" s="173"/>
      <c r="GE146" s="173"/>
      <c r="GF146" s="173"/>
      <c r="GG146" s="173"/>
      <c r="GH146" s="173"/>
      <c r="GI146" s="173"/>
      <c r="GJ146" s="173"/>
      <c r="GK146" s="173"/>
      <c r="GL146" s="173"/>
      <c r="GM146" s="173"/>
      <c r="GN146" s="173"/>
      <c r="GO146" s="173"/>
      <c r="GP146" s="173"/>
      <c r="GQ146" s="173"/>
      <c r="GR146" s="173"/>
      <c r="GS146" s="173"/>
      <c r="GT146" s="173"/>
      <c r="GU146" s="173"/>
      <c r="GV146" s="173"/>
      <c r="GW146" s="173"/>
      <c r="GX146" s="173"/>
      <c r="GY146" s="173"/>
      <c r="GZ146" s="173"/>
      <c r="HA146" s="173"/>
      <c r="HB146" s="173"/>
      <c r="HC146" s="173"/>
      <c r="HD146" s="173"/>
      <c r="HE146" s="173"/>
      <c r="HF146" s="173"/>
      <c r="HG146" s="173"/>
      <c r="HH146" s="173"/>
      <c r="HI146" s="173"/>
      <c r="HJ146" s="173"/>
      <c r="HK146" s="173"/>
      <c r="HL146" s="173"/>
      <c r="HM146" s="173"/>
      <c r="HN146" s="173"/>
      <c r="HO146" s="173"/>
      <c r="HP146" s="173"/>
      <c r="HQ146" s="173"/>
      <c r="HR146" s="173"/>
      <c r="HS146" s="173"/>
      <c r="HT146" s="173"/>
      <c r="HU146" s="173"/>
      <c r="HV146" s="173"/>
      <c r="HW146" s="173"/>
      <c r="HX146" s="173"/>
      <c r="HY146" s="173"/>
      <c r="HZ146" s="173"/>
      <c r="IA146" s="173"/>
      <c r="IB146" s="173"/>
      <c r="IC146" s="173"/>
      <c r="ID146" s="173"/>
      <c r="IE146" s="173"/>
      <c r="IF146" s="173"/>
      <c r="IG146" s="173"/>
    </row>
    <row r="147" spans="1:241" s="174" customFormat="1" x14ac:dyDescent="0.25">
      <c r="A147" s="70">
        <v>1</v>
      </c>
      <c r="B147" s="170" t="s">
        <v>223</v>
      </c>
      <c r="C147" s="171"/>
      <c r="D147" s="172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173"/>
      <c r="BK147" s="173"/>
      <c r="BL147" s="173"/>
      <c r="BM147" s="173"/>
      <c r="BN147" s="173"/>
      <c r="BO147" s="173"/>
      <c r="BP147" s="173"/>
      <c r="BQ147" s="173"/>
      <c r="BR147" s="173"/>
      <c r="BS147" s="173"/>
      <c r="BT147" s="173"/>
      <c r="BU147" s="173"/>
      <c r="BV147" s="173"/>
      <c r="BW147" s="173"/>
      <c r="BX147" s="173"/>
      <c r="BY147" s="173"/>
      <c r="BZ147" s="173"/>
      <c r="CA147" s="173"/>
      <c r="CB147" s="173"/>
      <c r="CC147" s="173"/>
      <c r="CD147" s="173"/>
      <c r="CE147" s="173"/>
      <c r="CF147" s="173"/>
      <c r="CG147" s="173"/>
      <c r="CH147" s="173"/>
      <c r="CI147" s="173"/>
      <c r="CJ147" s="173"/>
      <c r="CK147" s="173"/>
      <c r="CL147" s="173"/>
      <c r="CM147" s="173"/>
      <c r="CN147" s="173"/>
      <c r="CO147" s="173"/>
      <c r="CP147" s="173"/>
      <c r="CQ147" s="173"/>
      <c r="CR147" s="173"/>
      <c r="CS147" s="173"/>
      <c r="CT147" s="173"/>
      <c r="CU147" s="173"/>
      <c r="CV147" s="173"/>
      <c r="CW147" s="173"/>
      <c r="CX147" s="173"/>
      <c r="CY147" s="173"/>
      <c r="CZ147" s="173"/>
      <c r="DA147" s="173"/>
      <c r="DB147" s="173"/>
      <c r="DC147" s="173"/>
      <c r="DD147" s="173"/>
      <c r="DE147" s="173"/>
      <c r="DF147" s="173"/>
      <c r="DG147" s="173"/>
      <c r="DH147" s="173"/>
      <c r="DI147" s="173"/>
      <c r="DJ147" s="173"/>
      <c r="DK147" s="173"/>
      <c r="DL147" s="173"/>
      <c r="DM147" s="173"/>
      <c r="DN147" s="173"/>
      <c r="DO147" s="173"/>
      <c r="DP147" s="173"/>
      <c r="DQ147" s="173"/>
      <c r="DR147" s="173"/>
      <c r="DS147" s="173"/>
      <c r="DT147" s="173"/>
      <c r="DU147" s="173"/>
      <c r="DV147" s="173"/>
      <c r="DW147" s="173"/>
      <c r="DX147" s="173"/>
      <c r="DY147" s="173"/>
      <c r="DZ147" s="173"/>
      <c r="EA147" s="173"/>
      <c r="EB147" s="173"/>
      <c r="EC147" s="173"/>
      <c r="ED147" s="173"/>
      <c r="EE147" s="173"/>
      <c r="EF147" s="173"/>
      <c r="EG147" s="173"/>
      <c r="EH147" s="173"/>
      <c r="EI147" s="173"/>
      <c r="EJ147" s="173"/>
      <c r="EK147" s="173"/>
      <c r="EL147" s="173"/>
      <c r="EM147" s="173"/>
      <c r="EN147" s="173"/>
      <c r="EO147" s="173"/>
      <c r="EP147" s="173"/>
      <c r="EQ147" s="173"/>
      <c r="ER147" s="173"/>
      <c r="ES147" s="173"/>
      <c r="ET147" s="173"/>
      <c r="EU147" s="173"/>
      <c r="EV147" s="173"/>
      <c r="EW147" s="173"/>
      <c r="EX147" s="173"/>
      <c r="EY147" s="173"/>
      <c r="EZ147" s="173"/>
      <c r="FA147" s="173"/>
      <c r="FB147" s="173"/>
      <c r="FC147" s="173"/>
      <c r="FD147" s="173"/>
      <c r="FE147" s="173"/>
      <c r="FF147" s="173"/>
      <c r="FG147" s="173"/>
      <c r="FH147" s="173"/>
      <c r="FI147" s="173"/>
      <c r="FJ147" s="173"/>
      <c r="FK147" s="173"/>
      <c r="FL147" s="173"/>
      <c r="FM147" s="173"/>
      <c r="FN147" s="173"/>
      <c r="FO147" s="173"/>
      <c r="FP147" s="173"/>
      <c r="FQ147" s="173"/>
      <c r="FR147" s="173"/>
      <c r="FS147" s="173"/>
      <c r="FT147" s="173"/>
      <c r="FU147" s="173"/>
      <c r="FV147" s="173"/>
      <c r="FW147" s="173"/>
      <c r="FX147" s="173"/>
      <c r="FY147" s="173"/>
      <c r="FZ147" s="173"/>
      <c r="GA147" s="173"/>
      <c r="GB147" s="173"/>
      <c r="GC147" s="173"/>
      <c r="GD147" s="173"/>
      <c r="GE147" s="173"/>
      <c r="GF147" s="173"/>
      <c r="GG147" s="173"/>
      <c r="GH147" s="173"/>
      <c r="GI147" s="173"/>
      <c r="GJ147" s="173"/>
      <c r="GK147" s="173"/>
      <c r="GL147" s="173"/>
      <c r="GM147" s="173"/>
      <c r="GN147" s="173"/>
      <c r="GO147" s="173"/>
      <c r="GP147" s="173"/>
      <c r="GQ147" s="173"/>
      <c r="GR147" s="173"/>
      <c r="GS147" s="173"/>
      <c r="GT147" s="173"/>
      <c r="GU147" s="173"/>
      <c r="GV147" s="173"/>
      <c r="GW147" s="173"/>
      <c r="GX147" s="173"/>
      <c r="GY147" s="173"/>
      <c r="GZ147" s="173"/>
      <c r="HA147" s="173"/>
      <c r="HB147" s="173"/>
      <c r="HC147" s="173"/>
      <c r="HD147" s="173"/>
      <c r="HE147" s="173"/>
      <c r="HF147" s="173"/>
      <c r="HG147" s="173"/>
      <c r="HH147" s="173"/>
      <c r="HI147" s="173"/>
      <c r="HJ147" s="173"/>
      <c r="HK147" s="173"/>
      <c r="HL147" s="173"/>
      <c r="HM147" s="173"/>
      <c r="HN147" s="173"/>
      <c r="HO147" s="173"/>
      <c r="HP147" s="173"/>
      <c r="HQ147" s="173"/>
      <c r="HR147" s="173"/>
      <c r="HS147" s="173"/>
      <c r="HT147" s="173"/>
      <c r="HU147" s="173"/>
      <c r="HV147" s="173"/>
      <c r="HW147" s="173"/>
      <c r="HX147" s="173"/>
      <c r="HY147" s="173"/>
      <c r="HZ147" s="173"/>
      <c r="IA147" s="173"/>
      <c r="IB147" s="173"/>
      <c r="IC147" s="173"/>
      <c r="ID147" s="173"/>
      <c r="IE147" s="173"/>
      <c r="IF147" s="173"/>
      <c r="IG147" s="173"/>
    </row>
    <row r="148" spans="1:241" s="14" customFormat="1" ht="15.75" x14ac:dyDescent="0.2">
      <c r="A148" s="64">
        <f>A149+A153+A156+A159+A162</f>
        <v>0</v>
      </c>
      <c r="B148" s="65" t="s">
        <v>16</v>
      </c>
      <c r="C148" s="47"/>
      <c r="D148" s="27"/>
    </row>
    <row r="149" spans="1:241" s="23" customFormat="1" ht="25.5" x14ac:dyDescent="0.25">
      <c r="A149" s="72">
        <f>A150+A151+A152</f>
        <v>0</v>
      </c>
      <c r="B149" s="66" t="s">
        <v>198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  <c r="HB149" s="22"/>
      <c r="HC149" s="22"/>
      <c r="HD149" s="22"/>
      <c r="HE149" s="22"/>
      <c r="HF149" s="22"/>
      <c r="HG149" s="22"/>
      <c r="HH149" s="22"/>
      <c r="HI149" s="22"/>
      <c r="HJ149" s="22"/>
      <c r="HK149" s="22"/>
      <c r="HL149" s="22"/>
      <c r="HM149" s="22"/>
      <c r="HN149" s="22"/>
      <c r="HO149" s="22"/>
      <c r="HP149" s="22"/>
      <c r="HQ149" s="22"/>
      <c r="HR149" s="22"/>
      <c r="HS149" s="22"/>
      <c r="HT149" s="22"/>
      <c r="HU149" s="22"/>
      <c r="HV149" s="22"/>
      <c r="HW149" s="22"/>
      <c r="HX149" s="22"/>
      <c r="HY149" s="22"/>
      <c r="HZ149" s="22"/>
      <c r="IA149" s="22"/>
      <c r="IB149" s="22"/>
      <c r="IC149" s="22"/>
      <c r="ID149" s="22"/>
    </row>
    <row r="150" spans="1:241" s="24" customFormat="1" ht="12.75" x14ac:dyDescent="0.2">
      <c r="A150" s="67">
        <v>29.5</v>
      </c>
      <c r="B150" s="68" t="s">
        <v>21</v>
      </c>
    </row>
    <row r="151" spans="1:241" s="24" customFormat="1" ht="12.75" x14ac:dyDescent="0.2">
      <c r="A151" s="67">
        <v>-12.3</v>
      </c>
      <c r="B151" s="68" t="s">
        <v>22</v>
      </c>
    </row>
    <row r="152" spans="1:241" s="24" customFormat="1" ht="12.75" x14ac:dyDescent="0.2">
      <c r="A152" s="67">
        <v>-17.2</v>
      </c>
      <c r="B152" s="68" t="s">
        <v>46</v>
      </c>
    </row>
    <row r="153" spans="1:241" s="23" customFormat="1" x14ac:dyDescent="0.25">
      <c r="A153" s="72">
        <f>A154+A155</f>
        <v>0</v>
      </c>
      <c r="B153" s="71" t="s">
        <v>318</v>
      </c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</row>
    <row r="154" spans="1:241" s="24" customFormat="1" ht="12.75" x14ac:dyDescent="0.2">
      <c r="A154" s="67">
        <v>-30.5</v>
      </c>
      <c r="B154" s="68" t="s">
        <v>21</v>
      </c>
    </row>
    <row r="155" spans="1:241" s="24" customFormat="1" ht="12.75" x14ac:dyDescent="0.2">
      <c r="A155" s="67">
        <v>30.5</v>
      </c>
      <c r="B155" s="68" t="s">
        <v>46</v>
      </c>
    </row>
    <row r="156" spans="1:241" s="23" customFormat="1" x14ac:dyDescent="0.25">
      <c r="A156" s="72">
        <f>A157+A158</f>
        <v>0</v>
      </c>
      <c r="B156" s="71" t="s">
        <v>277</v>
      </c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</row>
    <row r="157" spans="1:241" s="24" customFormat="1" ht="12.75" x14ac:dyDescent="0.2">
      <c r="A157" s="67">
        <v>6.7</v>
      </c>
      <c r="B157" s="68" t="s">
        <v>21</v>
      </c>
    </row>
    <row r="158" spans="1:241" s="24" customFormat="1" ht="12.75" x14ac:dyDescent="0.2">
      <c r="A158" s="67">
        <v>-6.7</v>
      </c>
      <c r="B158" s="68" t="s">
        <v>319</v>
      </c>
    </row>
    <row r="159" spans="1:241" s="23" customFormat="1" x14ac:dyDescent="0.25">
      <c r="A159" s="72">
        <f>A160+A161</f>
        <v>0</v>
      </c>
      <c r="B159" s="66" t="s">
        <v>280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</row>
    <row r="160" spans="1:241" s="24" customFormat="1" ht="12.75" x14ac:dyDescent="0.2">
      <c r="A160" s="67">
        <v>425.5</v>
      </c>
      <c r="B160" s="68" t="s">
        <v>21</v>
      </c>
    </row>
    <row r="161" spans="1:245" s="24" customFormat="1" ht="12.75" x14ac:dyDescent="0.2">
      <c r="A161" s="67">
        <v>-425.5</v>
      </c>
      <c r="B161" s="68" t="s">
        <v>46</v>
      </c>
    </row>
    <row r="162" spans="1:245" s="23" customFormat="1" ht="25.5" x14ac:dyDescent="0.25">
      <c r="A162" s="69">
        <f>A163+A164</f>
        <v>0</v>
      </c>
      <c r="B162" s="66" t="s">
        <v>292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</row>
    <row r="163" spans="1:245" s="23" customFormat="1" x14ac:dyDescent="0.25">
      <c r="A163" s="67">
        <v>-5.3</v>
      </c>
      <c r="B163" s="68" t="s">
        <v>291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</row>
    <row r="164" spans="1:245" s="24" customFormat="1" ht="12.75" x14ac:dyDescent="0.2">
      <c r="A164" s="67">
        <v>5.3</v>
      </c>
      <c r="B164" s="68" t="s">
        <v>46</v>
      </c>
    </row>
    <row r="165" spans="1:245" s="13" customFormat="1" ht="35.450000000000003" customHeight="1" x14ac:dyDescent="0.2">
      <c r="A165" s="85">
        <f>A34+A83+A89+A92+A98+A111+A122+A132</f>
        <v>43920.5</v>
      </c>
      <c r="B165" s="26" t="s">
        <v>11</v>
      </c>
      <c r="C165" s="39"/>
      <c r="E165" s="39"/>
    </row>
    <row r="166" spans="1:245" s="28" customFormat="1" ht="47.25" x14ac:dyDescent="0.25">
      <c r="A166" s="55">
        <f>A167</f>
        <v>0</v>
      </c>
      <c r="B166" s="42" t="s">
        <v>196</v>
      </c>
    </row>
    <row r="167" spans="1:245" s="28" customFormat="1" ht="15.75" x14ac:dyDescent="0.25">
      <c r="A167" s="25">
        <f>A168</f>
        <v>0</v>
      </c>
      <c r="B167" s="65" t="s">
        <v>16</v>
      </c>
    </row>
    <row r="168" spans="1:245" s="13" customFormat="1" ht="25.5" x14ac:dyDescent="0.2">
      <c r="A168" s="72">
        <f>A169+A170+A171</f>
        <v>0</v>
      </c>
      <c r="B168" s="162" t="s">
        <v>192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</row>
    <row r="169" spans="1:245" s="75" customFormat="1" ht="12.75" x14ac:dyDescent="0.2">
      <c r="A169" s="73">
        <v>-63.8</v>
      </c>
      <c r="B169" s="68" t="s">
        <v>194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I169" s="74"/>
      <c r="CJ169" s="74"/>
      <c r="CK169" s="74"/>
      <c r="CL169" s="74"/>
      <c r="CM169" s="74"/>
      <c r="CN169" s="74"/>
      <c r="CO169" s="74"/>
      <c r="CP169" s="74"/>
      <c r="CQ169" s="74"/>
      <c r="CR169" s="74"/>
      <c r="CS169" s="74"/>
      <c r="CT169" s="74"/>
      <c r="CU169" s="74"/>
      <c r="CV169" s="74"/>
      <c r="CW169" s="74"/>
      <c r="CX169" s="74"/>
      <c r="CY169" s="74"/>
      <c r="CZ169" s="74"/>
      <c r="DA169" s="74"/>
      <c r="DB169" s="74"/>
      <c r="DC169" s="74"/>
      <c r="DD169" s="74"/>
      <c r="DE169" s="74"/>
      <c r="DF169" s="74"/>
      <c r="DG169" s="74"/>
      <c r="DH169" s="74"/>
      <c r="DI169" s="74"/>
      <c r="DJ169" s="74"/>
      <c r="DK169" s="74"/>
      <c r="DL169" s="74"/>
      <c r="DM169" s="74"/>
      <c r="DN169" s="74"/>
      <c r="DO169" s="74"/>
      <c r="DP169" s="74"/>
      <c r="DQ169" s="74"/>
      <c r="DR169" s="74"/>
      <c r="DS169" s="74"/>
      <c r="DT169" s="74"/>
      <c r="DU169" s="74"/>
      <c r="DV169" s="74"/>
      <c r="DW169" s="74"/>
      <c r="DX169" s="74"/>
      <c r="DY169" s="74"/>
      <c r="DZ169" s="74"/>
      <c r="EA169" s="74"/>
      <c r="EB169" s="74"/>
      <c r="EC169" s="74"/>
      <c r="ED169" s="74"/>
      <c r="EE169" s="74"/>
      <c r="EF169" s="74"/>
      <c r="EG169" s="74"/>
      <c r="EH169" s="74"/>
      <c r="EI169" s="74"/>
      <c r="EJ169" s="74"/>
      <c r="EK169" s="74"/>
      <c r="EL169" s="74"/>
      <c r="EM169" s="74"/>
      <c r="EN169" s="74"/>
      <c r="EO169" s="74"/>
      <c r="EP169" s="74"/>
      <c r="EQ169" s="74"/>
      <c r="ER169" s="74"/>
      <c r="ES169" s="74"/>
      <c r="ET169" s="74"/>
      <c r="EU169" s="74"/>
      <c r="EV169" s="74"/>
      <c r="EW169" s="74"/>
      <c r="EX169" s="74"/>
      <c r="EY169" s="74"/>
      <c r="EZ169" s="74"/>
      <c r="FA169" s="74"/>
      <c r="FB169" s="74"/>
      <c r="FC169" s="74"/>
      <c r="FD169" s="74"/>
      <c r="FE169" s="74"/>
      <c r="FF169" s="74"/>
      <c r="FG169" s="74"/>
      <c r="FH169" s="74"/>
      <c r="FI169" s="74"/>
      <c r="FJ169" s="74"/>
      <c r="FK169" s="74"/>
      <c r="FL169" s="74"/>
      <c r="FM169" s="74"/>
      <c r="FN169" s="74"/>
      <c r="FO169" s="74"/>
      <c r="FP169" s="74"/>
      <c r="FQ169" s="74"/>
      <c r="FR169" s="74"/>
      <c r="FS169" s="74"/>
      <c r="FT169" s="74"/>
      <c r="FU169" s="74"/>
      <c r="FV169" s="74"/>
      <c r="FW169" s="74"/>
      <c r="FX169" s="74"/>
      <c r="FY169" s="74"/>
      <c r="FZ169" s="74"/>
      <c r="GA169" s="74"/>
      <c r="GB169" s="74"/>
      <c r="GC169" s="74"/>
      <c r="GD169" s="74"/>
      <c r="GE169" s="74"/>
      <c r="GF169" s="74"/>
      <c r="GG169" s="74"/>
      <c r="GH169" s="74"/>
      <c r="GI169" s="74"/>
      <c r="GJ169" s="74"/>
      <c r="GK169" s="74"/>
      <c r="GL169" s="74"/>
      <c r="GM169" s="74"/>
      <c r="GN169" s="74"/>
      <c r="GO169" s="74"/>
      <c r="GP169" s="74"/>
      <c r="GQ169" s="74"/>
      <c r="GR169" s="74"/>
      <c r="GS169" s="74"/>
      <c r="GT169" s="74"/>
      <c r="GU169" s="74"/>
      <c r="GV169" s="74"/>
      <c r="GW169" s="74"/>
      <c r="GX169" s="74"/>
      <c r="GY169" s="74"/>
      <c r="GZ169" s="74"/>
      <c r="HA169" s="74"/>
      <c r="HB169" s="74"/>
      <c r="HC169" s="74"/>
      <c r="HD169" s="74"/>
      <c r="HE169" s="74"/>
      <c r="HF169" s="74"/>
      <c r="HG169" s="74"/>
      <c r="HH169" s="74"/>
      <c r="HI169" s="74"/>
      <c r="HJ169" s="74"/>
      <c r="HK169" s="74"/>
      <c r="HL169" s="74"/>
      <c r="HM169" s="74"/>
      <c r="HN169" s="74"/>
      <c r="HO169" s="74"/>
      <c r="HP169" s="74"/>
      <c r="HQ169" s="74"/>
      <c r="HR169" s="74"/>
      <c r="HS169" s="74"/>
      <c r="HT169" s="74"/>
      <c r="HU169" s="74"/>
      <c r="HV169" s="74"/>
      <c r="HW169" s="74"/>
      <c r="HX169" s="74"/>
      <c r="HY169" s="74"/>
      <c r="HZ169" s="74"/>
      <c r="IA169" s="74"/>
      <c r="IB169" s="74"/>
      <c r="IC169" s="74"/>
      <c r="ID169" s="74"/>
      <c r="IE169" s="74"/>
      <c r="IF169" s="74"/>
      <c r="IG169" s="74"/>
      <c r="IH169" s="74"/>
      <c r="II169" s="74"/>
      <c r="IJ169" s="74"/>
      <c r="IK169" s="74"/>
    </row>
    <row r="170" spans="1:245" s="75" customFormat="1" ht="24" x14ac:dyDescent="0.2">
      <c r="A170" s="73">
        <v>51.8</v>
      </c>
      <c r="B170" s="68" t="s">
        <v>195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CB170" s="74"/>
      <c r="CC170" s="74"/>
      <c r="CD170" s="74"/>
      <c r="CE170" s="74"/>
      <c r="CF170" s="74"/>
      <c r="CG170" s="74"/>
      <c r="CH170" s="74"/>
      <c r="CI170" s="74"/>
      <c r="CJ170" s="74"/>
      <c r="CK170" s="74"/>
      <c r="CL170" s="74"/>
      <c r="CM170" s="74"/>
      <c r="CN170" s="74"/>
      <c r="CO170" s="74"/>
      <c r="CP170" s="74"/>
      <c r="CQ170" s="74"/>
      <c r="CR170" s="74"/>
      <c r="CS170" s="74"/>
      <c r="CT170" s="74"/>
      <c r="CU170" s="74"/>
      <c r="CV170" s="74"/>
      <c r="CW170" s="74"/>
      <c r="CX170" s="74"/>
      <c r="CY170" s="74"/>
      <c r="CZ170" s="74"/>
      <c r="DA170" s="74"/>
      <c r="DB170" s="74"/>
      <c r="DC170" s="74"/>
      <c r="DD170" s="74"/>
      <c r="DE170" s="74"/>
      <c r="DF170" s="74"/>
      <c r="DG170" s="74"/>
      <c r="DH170" s="74"/>
      <c r="DI170" s="74"/>
      <c r="DJ170" s="74"/>
      <c r="DK170" s="74"/>
      <c r="DL170" s="74"/>
      <c r="DM170" s="74"/>
      <c r="DN170" s="74"/>
      <c r="DO170" s="74"/>
      <c r="DP170" s="74"/>
      <c r="DQ170" s="74"/>
      <c r="DR170" s="74"/>
      <c r="DS170" s="74"/>
      <c r="DT170" s="74"/>
      <c r="DU170" s="74"/>
      <c r="DV170" s="74"/>
      <c r="DW170" s="74"/>
      <c r="DX170" s="74"/>
      <c r="DY170" s="74"/>
      <c r="DZ170" s="74"/>
      <c r="EA170" s="74"/>
      <c r="EB170" s="74"/>
      <c r="EC170" s="74"/>
      <c r="ED170" s="74"/>
      <c r="EE170" s="74"/>
      <c r="EF170" s="74"/>
      <c r="EG170" s="74"/>
      <c r="EH170" s="74"/>
      <c r="EI170" s="74"/>
      <c r="EJ170" s="74"/>
      <c r="EK170" s="74"/>
      <c r="EL170" s="74"/>
      <c r="EM170" s="74"/>
      <c r="EN170" s="74"/>
      <c r="EO170" s="74"/>
      <c r="EP170" s="74"/>
      <c r="EQ170" s="74"/>
      <c r="ER170" s="74"/>
      <c r="ES170" s="74"/>
      <c r="ET170" s="74"/>
      <c r="EU170" s="74"/>
      <c r="EV170" s="74"/>
      <c r="EW170" s="74"/>
      <c r="EX170" s="74"/>
      <c r="EY170" s="74"/>
      <c r="EZ170" s="74"/>
      <c r="FA170" s="74"/>
      <c r="FB170" s="74"/>
      <c r="FC170" s="74"/>
      <c r="FD170" s="74"/>
      <c r="FE170" s="74"/>
      <c r="FF170" s="74"/>
      <c r="FG170" s="74"/>
      <c r="FH170" s="74"/>
      <c r="FI170" s="74"/>
      <c r="FJ170" s="74"/>
      <c r="FK170" s="74"/>
      <c r="FL170" s="74"/>
      <c r="FM170" s="74"/>
      <c r="FN170" s="74"/>
      <c r="FO170" s="74"/>
      <c r="FP170" s="74"/>
      <c r="FQ170" s="74"/>
      <c r="FR170" s="74"/>
      <c r="FS170" s="74"/>
      <c r="FT170" s="74"/>
      <c r="FU170" s="74"/>
      <c r="FV170" s="74"/>
      <c r="FW170" s="74"/>
      <c r="FX170" s="74"/>
      <c r="FY170" s="74"/>
      <c r="FZ170" s="74"/>
      <c r="GA170" s="74"/>
      <c r="GB170" s="74"/>
      <c r="GC170" s="74"/>
      <c r="GD170" s="74"/>
      <c r="GE170" s="74"/>
      <c r="GF170" s="74"/>
      <c r="GG170" s="74"/>
      <c r="GH170" s="74"/>
      <c r="GI170" s="74"/>
      <c r="GJ170" s="74"/>
      <c r="GK170" s="74"/>
      <c r="GL170" s="74"/>
      <c r="GM170" s="74"/>
      <c r="GN170" s="74"/>
      <c r="GO170" s="74"/>
      <c r="GP170" s="74"/>
      <c r="GQ170" s="74"/>
      <c r="GR170" s="74"/>
      <c r="GS170" s="74"/>
      <c r="GT170" s="74"/>
      <c r="GU170" s="74"/>
      <c r="GV170" s="74"/>
      <c r="GW170" s="74"/>
      <c r="GX170" s="74"/>
      <c r="GY170" s="74"/>
      <c r="GZ170" s="74"/>
      <c r="HA170" s="74"/>
      <c r="HB170" s="74"/>
      <c r="HC170" s="74"/>
      <c r="HD170" s="74"/>
      <c r="HE170" s="74"/>
      <c r="HF170" s="74"/>
      <c r="HG170" s="74"/>
      <c r="HH170" s="74"/>
      <c r="HI170" s="74"/>
      <c r="HJ170" s="74"/>
      <c r="HK170" s="74"/>
      <c r="HL170" s="74"/>
      <c r="HM170" s="74"/>
      <c r="HN170" s="74"/>
      <c r="HO170" s="74"/>
      <c r="HP170" s="74"/>
      <c r="HQ170" s="74"/>
      <c r="HR170" s="74"/>
      <c r="HS170" s="74"/>
      <c r="HT170" s="74"/>
      <c r="HU170" s="74"/>
      <c r="HV170" s="74"/>
      <c r="HW170" s="74"/>
      <c r="HX170" s="74"/>
      <c r="HY170" s="74"/>
      <c r="HZ170" s="74"/>
      <c r="IA170" s="74"/>
      <c r="IB170" s="74"/>
      <c r="IC170" s="74"/>
      <c r="ID170" s="74"/>
      <c r="IE170" s="74"/>
      <c r="IF170" s="74"/>
      <c r="IG170" s="74"/>
      <c r="IH170" s="74"/>
      <c r="II170" s="74"/>
      <c r="IJ170" s="74"/>
      <c r="IK170" s="74"/>
    </row>
    <row r="171" spans="1:245" ht="12.75" x14ac:dyDescent="0.2">
      <c r="A171" s="94">
        <v>12</v>
      </c>
      <c r="B171" s="68" t="s">
        <v>193</v>
      </c>
      <c r="E171" s="77"/>
    </row>
    <row r="172" spans="1:245" s="7" customFormat="1" ht="30" x14ac:dyDescent="0.2">
      <c r="A172" s="78">
        <f>A166</f>
        <v>0</v>
      </c>
      <c r="B172" s="79" t="s">
        <v>32</v>
      </c>
      <c r="C172" s="93"/>
    </row>
    <row r="173" spans="1:245" s="13" customFormat="1" ht="25.9" customHeight="1" x14ac:dyDescent="0.2">
      <c r="A173" s="76">
        <f>A165+A172</f>
        <v>43920.5</v>
      </c>
      <c r="B173" s="36" t="s">
        <v>6</v>
      </c>
      <c r="C173" s="98"/>
      <c r="E173" s="39"/>
    </row>
    <row r="174" spans="1:245" x14ac:dyDescent="0.2">
      <c r="A174" s="220">
        <f>A31-A173</f>
        <v>52920.5</v>
      </c>
      <c r="B174" s="37"/>
      <c r="C174" s="92"/>
    </row>
    <row r="175" spans="1:245" ht="12.75" x14ac:dyDescent="0.2">
      <c r="A175" s="40"/>
      <c r="B175" s="9"/>
    </row>
    <row r="176" spans="1:245" x14ac:dyDescent="0.2">
      <c r="A176" s="40"/>
    </row>
    <row r="177" spans="1:3" ht="15.75" x14ac:dyDescent="0.2">
      <c r="A177" s="225" t="s">
        <v>12</v>
      </c>
      <c r="B177" s="225"/>
      <c r="C177" s="219"/>
    </row>
    <row r="178" spans="1:3" x14ac:dyDescent="0.2">
      <c r="B178" s="17"/>
    </row>
    <row r="179" spans="1:3" x14ac:dyDescent="0.2">
      <c r="A179" s="46" t="s">
        <v>2</v>
      </c>
    </row>
    <row r="180" spans="1:3" s="13" customFormat="1" x14ac:dyDescent="0.2">
      <c r="A180" s="86">
        <f>A181</f>
        <v>-7358.1</v>
      </c>
      <c r="B180" s="87" t="s">
        <v>24</v>
      </c>
    </row>
    <row r="181" spans="1:3" s="13" customFormat="1" ht="12.75" x14ac:dyDescent="0.2">
      <c r="A181" s="88">
        <v>-7358.1</v>
      </c>
      <c r="B181" s="89" t="s">
        <v>25</v>
      </c>
    </row>
    <row r="182" spans="1:3" x14ac:dyDescent="0.2">
      <c r="A182" s="86">
        <f>A183</f>
        <v>-45562.400000000001</v>
      </c>
      <c r="B182" s="218" t="s">
        <v>303</v>
      </c>
    </row>
    <row r="183" spans="1:3" ht="12.75" x14ac:dyDescent="0.2">
      <c r="A183" s="88">
        <f>-(A31-A173+A181)</f>
        <v>-45562.400000000001</v>
      </c>
      <c r="B183" s="89" t="s">
        <v>304</v>
      </c>
    </row>
    <row r="184" spans="1:3" ht="28.5" x14ac:dyDescent="0.2">
      <c r="A184" s="38">
        <f>A180+A182</f>
        <v>-52920.5</v>
      </c>
      <c r="B184" s="36" t="s">
        <v>13</v>
      </c>
    </row>
    <row r="187" spans="1:3" ht="33" customHeight="1" x14ac:dyDescent="0.2">
      <c r="A187" s="226" t="s">
        <v>305</v>
      </c>
      <c r="B187" s="226"/>
    </row>
    <row r="190" spans="1:3" x14ac:dyDescent="0.2">
      <c r="B190" s="91"/>
    </row>
    <row r="192" spans="1:3" ht="12.75" x14ac:dyDescent="0.2">
      <c r="A192" s="2"/>
      <c r="B192" s="2"/>
    </row>
    <row r="193" spans="1:2" ht="12.75" x14ac:dyDescent="0.2">
      <c r="A193" s="2"/>
      <c r="B193" s="2"/>
    </row>
    <row r="194" spans="1:2" ht="12.75" x14ac:dyDescent="0.2">
      <c r="A194" s="2"/>
      <c r="B194" s="2"/>
    </row>
    <row r="195" spans="1:2" ht="12.75" x14ac:dyDescent="0.2">
      <c r="A195" s="2"/>
      <c r="B195" s="2"/>
    </row>
    <row r="196" spans="1:2" ht="12.75" x14ac:dyDescent="0.2">
      <c r="A196" s="2"/>
      <c r="B196" s="2"/>
    </row>
    <row r="197" spans="1:2" ht="12.75" x14ac:dyDescent="0.2">
      <c r="A197" s="2"/>
      <c r="B197" s="2"/>
    </row>
    <row r="198" spans="1:2" ht="12.75" x14ac:dyDescent="0.2">
      <c r="A198" s="2"/>
      <c r="B198" s="2"/>
    </row>
    <row r="199" spans="1:2" ht="12.75" x14ac:dyDescent="0.2">
      <c r="A199" s="2"/>
      <c r="B199" s="2"/>
    </row>
    <row r="200" spans="1:2" ht="12.75" x14ac:dyDescent="0.2">
      <c r="A200" s="2"/>
      <c r="B200" s="2"/>
    </row>
    <row r="201" spans="1:2" ht="12.75" x14ac:dyDescent="0.2">
      <c r="A201" s="2"/>
      <c r="B201" s="2"/>
    </row>
    <row r="202" spans="1:2" ht="12.75" x14ac:dyDescent="0.2">
      <c r="A202" s="2"/>
      <c r="B202" s="2"/>
    </row>
    <row r="203" spans="1:2" ht="12.75" x14ac:dyDescent="0.2">
      <c r="A203" s="2"/>
      <c r="B203" s="2"/>
    </row>
    <row r="204" spans="1:2" ht="12.75" x14ac:dyDescent="0.2">
      <c r="A204" s="2"/>
      <c r="B204" s="2"/>
    </row>
    <row r="205" spans="1:2" ht="12.75" x14ac:dyDescent="0.2">
      <c r="A205" s="2"/>
      <c r="B205" s="2"/>
    </row>
    <row r="206" spans="1:2" ht="12.75" x14ac:dyDescent="0.2">
      <c r="A206" s="2"/>
      <c r="B206" s="2"/>
    </row>
    <row r="207" spans="1:2" ht="12.75" x14ac:dyDescent="0.2">
      <c r="A207" s="2"/>
      <c r="B207" s="2"/>
    </row>
    <row r="208" spans="1:2" ht="12.75" x14ac:dyDescent="0.2">
      <c r="A208" s="2"/>
      <c r="B208" s="2"/>
    </row>
    <row r="209" spans="1:2" ht="12.75" x14ac:dyDescent="0.2">
      <c r="A209" s="2"/>
      <c r="B209" s="2"/>
    </row>
    <row r="210" spans="1:2" ht="12.75" x14ac:dyDescent="0.2">
      <c r="A210" s="2"/>
      <c r="B210" s="2"/>
    </row>
    <row r="211" spans="1:2" ht="12.75" x14ac:dyDescent="0.2">
      <c r="A211" s="2"/>
      <c r="B211" s="2"/>
    </row>
    <row r="212" spans="1:2" ht="12.75" x14ac:dyDescent="0.2">
      <c r="A212" s="2"/>
      <c r="B212" s="2"/>
    </row>
    <row r="213" spans="1:2" ht="12.75" x14ac:dyDescent="0.2">
      <c r="A213" s="2"/>
      <c r="B213" s="2"/>
    </row>
    <row r="214" spans="1:2" ht="12.75" x14ac:dyDescent="0.2">
      <c r="A214" s="2"/>
      <c r="B214" s="2"/>
    </row>
    <row r="215" spans="1:2" ht="12.75" x14ac:dyDescent="0.2">
      <c r="A215" s="2"/>
      <c r="B215" s="2"/>
    </row>
    <row r="216" spans="1:2" ht="12.75" x14ac:dyDescent="0.2">
      <c r="A216" s="2"/>
      <c r="B216" s="2"/>
    </row>
    <row r="217" spans="1:2" ht="12.75" x14ac:dyDescent="0.2">
      <c r="A217" s="2"/>
      <c r="B217" s="2"/>
    </row>
    <row r="218" spans="1:2" ht="12.75" x14ac:dyDescent="0.2">
      <c r="A218" s="2"/>
      <c r="B218" s="2"/>
    </row>
    <row r="219" spans="1:2" ht="12.75" x14ac:dyDescent="0.2">
      <c r="A219" s="2"/>
      <c r="B219" s="2"/>
    </row>
    <row r="220" spans="1:2" ht="12.75" x14ac:dyDescent="0.2">
      <c r="A220" s="2"/>
      <c r="B220" s="2"/>
    </row>
    <row r="221" spans="1:2" ht="12.75" x14ac:dyDescent="0.2">
      <c r="A221" s="2"/>
      <c r="B221" s="2"/>
    </row>
    <row r="222" spans="1:2" ht="12.75" x14ac:dyDescent="0.2">
      <c r="A222" s="2"/>
      <c r="B222" s="2"/>
    </row>
    <row r="223" spans="1:2" ht="12.75" x14ac:dyDescent="0.2">
      <c r="A223" s="2"/>
      <c r="B223" s="2"/>
    </row>
    <row r="224" spans="1:2" ht="12.75" x14ac:dyDescent="0.2">
      <c r="A224" s="2"/>
      <c r="B224" s="2"/>
    </row>
    <row r="225" spans="1:2" ht="12.75" x14ac:dyDescent="0.2">
      <c r="A225" s="2"/>
      <c r="B225" s="2"/>
    </row>
    <row r="226" spans="1:2" ht="12.75" x14ac:dyDescent="0.2">
      <c r="A226" s="2"/>
      <c r="B226" s="2"/>
    </row>
    <row r="227" spans="1:2" ht="12.75" x14ac:dyDescent="0.2">
      <c r="A227" s="2"/>
      <c r="B227" s="2"/>
    </row>
    <row r="228" spans="1:2" ht="12.75" x14ac:dyDescent="0.2">
      <c r="A228" s="2"/>
      <c r="B228" s="2"/>
    </row>
    <row r="229" spans="1:2" ht="12.75" x14ac:dyDescent="0.2">
      <c r="A229" s="2"/>
      <c r="B229" s="2"/>
    </row>
    <row r="230" spans="1:2" ht="12.75" x14ac:dyDescent="0.2">
      <c r="A230" s="2"/>
      <c r="B230" s="2"/>
    </row>
    <row r="231" spans="1:2" ht="12.75" x14ac:dyDescent="0.2">
      <c r="A231" s="2"/>
      <c r="B231" s="2"/>
    </row>
    <row r="232" spans="1:2" ht="12.75" x14ac:dyDescent="0.2">
      <c r="A232" s="2"/>
      <c r="B232" s="2"/>
    </row>
    <row r="233" spans="1:2" ht="12.75" x14ac:dyDescent="0.2">
      <c r="A233" s="2"/>
      <c r="B233" s="2"/>
    </row>
    <row r="234" spans="1:2" ht="12.75" x14ac:dyDescent="0.2">
      <c r="A234" s="2"/>
      <c r="B234" s="2"/>
    </row>
    <row r="235" spans="1:2" ht="12.75" x14ac:dyDescent="0.2">
      <c r="A235" s="2"/>
      <c r="B235" s="2"/>
    </row>
    <row r="236" spans="1:2" ht="12.75" x14ac:dyDescent="0.2">
      <c r="A236" s="2"/>
      <c r="B236" s="2"/>
    </row>
    <row r="237" spans="1:2" ht="12.75" x14ac:dyDescent="0.2">
      <c r="A237" s="2"/>
      <c r="B237" s="2"/>
    </row>
    <row r="238" spans="1:2" ht="12.75" x14ac:dyDescent="0.2">
      <c r="A238" s="2"/>
      <c r="B238" s="2"/>
    </row>
    <row r="239" spans="1:2" ht="12.75" x14ac:dyDescent="0.2">
      <c r="A239" s="2"/>
      <c r="B239" s="2"/>
    </row>
    <row r="240" spans="1:2" ht="12.75" x14ac:dyDescent="0.2">
      <c r="A240" s="2"/>
      <c r="B240" s="2"/>
    </row>
    <row r="241" spans="1:2" ht="12.75" x14ac:dyDescent="0.2">
      <c r="A241" s="2"/>
      <c r="B241" s="2"/>
    </row>
    <row r="242" spans="1:2" ht="12.75" x14ac:dyDescent="0.2">
      <c r="A242" s="2"/>
      <c r="B242" s="2"/>
    </row>
    <row r="243" spans="1:2" ht="12.75" x14ac:dyDescent="0.2">
      <c r="A243" s="2"/>
      <c r="B243" s="2"/>
    </row>
    <row r="244" spans="1:2" ht="12.75" x14ac:dyDescent="0.2">
      <c r="A244" s="2"/>
      <c r="B244" s="2"/>
    </row>
    <row r="245" spans="1:2" ht="12.75" x14ac:dyDescent="0.2">
      <c r="A245" s="2"/>
      <c r="B245" s="2"/>
    </row>
    <row r="246" spans="1:2" ht="12.75" x14ac:dyDescent="0.2">
      <c r="A246" s="2"/>
      <c r="B246" s="2"/>
    </row>
    <row r="247" spans="1:2" ht="12.75" x14ac:dyDescent="0.2">
      <c r="A247" s="2"/>
      <c r="B247" s="2"/>
    </row>
    <row r="248" spans="1:2" ht="12.75" x14ac:dyDescent="0.2">
      <c r="A248" s="2"/>
      <c r="B248" s="2"/>
    </row>
    <row r="249" spans="1:2" ht="12.75" x14ac:dyDescent="0.2">
      <c r="A249" s="2"/>
      <c r="B249" s="2"/>
    </row>
    <row r="250" spans="1:2" ht="12.75" x14ac:dyDescent="0.2">
      <c r="A250" s="2"/>
      <c r="B250" s="2"/>
    </row>
    <row r="251" spans="1:2" ht="12.75" x14ac:dyDescent="0.2">
      <c r="A251" s="2"/>
      <c r="B251" s="2"/>
    </row>
    <row r="252" spans="1:2" ht="12.75" x14ac:dyDescent="0.2">
      <c r="A252" s="2"/>
      <c r="B252" s="2"/>
    </row>
    <row r="253" spans="1:2" ht="12.75" x14ac:dyDescent="0.2">
      <c r="A253" s="2"/>
      <c r="B253" s="2"/>
    </row>
    <row r="254" spans="1:2" ht="12.75" x14ac:dyDescent="0.2">
      <c r="A254" s="2"/>
      <c r="B254" s="2"/>
    </row>
    <row r="255" spans="1:2" ht="12.75" x14ac:dyDescent="0.2">
      <c r="A255" s="2"/>
      <c r="B255" s="2"/>
    </row>
    <row r="256" spans="1:2" ht="12.75" x14ac:dyDescent="0.2">
      <c r="A256" s="2"/>
      <c r="B256" s="2"/>
    </row>
    <row r="257" spans="1:2" ht="12.75" x14ac:dyDescent="0.2">
      <c r="A257" s="2"/>
      <c r="B257" s="2"/>
    </row>
    <row r="258" spans="1:2" ht="12.75" x14ac:dyDescent="0.2">
      <c r="A258" s="2"/>
      <c r="B258" s="2"/>
    </row>
    <row r="259" spans="1:2" ht="12.75" x14ac:dyDescent="0.2">
      <c r="A259" s="2"/>
      <c r="B259" s="2"/>
    </row>
    <row r="260" spans="1:2" ht="12.75" x14ac:dyDescent="0.2">
      <c r="A260" s="2"/>
      <c r="B260" s="2"/>
    </row>
    <row r="261" spans="1:2" ht="12.75" x14ac:dyDescent="0.2">
      <c r="A261" s="2"/>
      <c r="B261" s="2"/>
    </row>
    <row r="262" spans="1:2" ht="12.75" x14ac:dyDescent="0.2">
      <c r="A262" s="2"/>
      <c r="B262" s="2"/>
    </row>
    <row r="263" spans="1:2" ht="12.75" x14ac:dyDescent="0.2">
      <c r="A263" s="2"/>
      <c r="B263" s="2"/>
    </row>
    <row r="264" spans="1:2" ht="12.75" x14ac:dyDescent="0.2">
      <c r="A264" s="2"/>
      <c r="B264" s="2"/>
    </row>
    <row r="265" spans="1:2" ht="12.75" x14ac:dyDescent="0.2">
      <c r="A265" s="2"/>
      <c r="B265" s="2"/>
    </row>
    <row r="266" spans="1:2" ht="12.75" x14ac:dyDescent="0.2">
      <c r="A266" s="2"/>
      <c r="B266" s="2"/>
    </row>
    <row r="267" spans="1:2" ht="12.75" x14ac:dyDescent="0.2">
      <c r="A267" s="2"/>
      <c r="B267" s="2"/>
    </row>
    <row r="268" spans="1:2" ht="12.75" x14ac:dyDescent="0.2">
      <c r="A268" s="2"/>
      <c r="B268" s="2"/>
    </row>
    <row r="269" spans="1:2" ht="12.75" x14ac:dyDescent="0.2">
      <c r="A269" s="2"/>
      <c r="B269" s="2"/>
    </row>
    <row r="270" spans="1:2" ht="12.75" x14ac:dyDescent="0.2">
      <c r="A270" s="2"/>
      <c r="B270" s="2"/>
    </row>
    <row r="271" spans="1:2" ht="12.75" x14ac:dyDescent="0.2">
      <c r="A271" s="2"/>
      <c r="B271" s="2"/>
    </row>
    <row r="272" spans="1:2" ht="12.75" x14ac:dyDescent="0.2">
      <c r="A272" s="2"/>
      <c r="B272" s="2"/>
    </row>
    <row r="273" spans="1:2" ht="12.75" x14ac:dyDescent="0.2">
      <c r="A273" s="2"/>
      <c r="B273" s="2"/>
    </row>
    <row r="274" spans="1:2" ht="12.75" x14ac:dyDescent="0.2">
      <c r="A274" s="2"/>
      <c r="B274" s="2"/>
    </row>
    <row r="275" spans="1:2" ht="12.75" x14ac:dyDescent="0.2">
      <c r="A275" s="2"/>
      <c r="B275" s="2"/>
    </row>
    <row r="276" spans="1:2" ht="12.75" x14ac:dyDescent="0.2">
      <c r="A276" s="2"/>
      <c r="B276" s="2"/>
    </row>
    <row r="277" spans="1:2" ht="12.75" x14ac:dyDescent="0.2">
      <c r="A277" s="2"/>
      <c r="B277" s="2"/>
    </row>
    <row r="278" spans="1:2" ht="12.75" x14ac:dyDescent="0.2">
      <c r="A278" s="2"/>
      <c r="B278" s="2"/>
    </row>
    <row r="279" spans="1:2" ht="12.75" x14ac:dyDescent="0.2">
      <c r="A279" s="2"/>
      <c r="B279" s="2"/>
    </row>
    <row r="280" spans="1:2" ht="12.75" x14ac:dyDescent="0.2">
      <c r="A280" s="2"/>
      <c r="B280" s="2"/>
    </row>
    <row r="281" spans="1:2" ht="12.75" x14ac:dyDescent="0.2">
      <c r="A281" s="2"/>
      <c r="B281" s="2"/>
    </row>
    <row r="282" spans="1:2" ht="12.75" x14ac:dyDescent="0.2">
      <c r="A282" s="2"/>
      <c r="B282" s="2"/>
    </row>
    <row r="283" spans="1:2" ht="12.75" x14ac:dyDescent="0.2">
      <c r="A283" s="2"/>
      <c r="B283" s="2"/>
    </row>
    <row r="284" spans="1:2" ht="12.75" x14ac:dyDescent="0.2">
      <c r="A284" s="2"/>
      <c r="B284" s="2"/>
    </row>
    <row r="285" spans="1:2" ht="12.75" x14ac:dyDescent="0.2">
      <c r="A285" s="2"/>
      <c r="B285" s="2"/>
    </row>
    <row r="286" spans="1:2" ht="12.75" x14ac:dyDescent="0.2">
      <c r="A286" s="2"/>
      <c r="B286" s="2"/>
    </row>
    <row r="287" spans="1:2" ht="12.75" x14ac:dyDescent="0.2">
      <c r="A287" s="2"/>
      <c r="B287" s="2"/>
    </row>
    <row r="288" spans="1:2" ht="12.75" x14ac:dyDescent="0.2">
      <c r="A288" s="2"/>
      <c r="B288" s="2"/>
    </row>
    <row r="289" spans="1:2" ht="12.75" x14ac:dyDescent="0.2">
      <c r="A289" s="2"/>
      <c r="B289" s="2"/>
    </row>
    <row r="290" spans="1:2" ht="12.75" x14ac:dyDescent="0.2">
      <c r="A290" s="2"/>
      <c r="B290" s="2"/>
    </row>
    <row r="291" spans="1:2" ht="12.75" x14ac:dyDescent="0.2">
      <c r="A291" s="2"/>
      <c r="B291" s="2"/>
    </row>
    <row r="292" spans="1:2" ht="12.75" x14ac:dyDescent="0.2">
      <c r="A292" s="2"/>
      <c r="B292" s="2"/>
    </row>
    <row r="293" spans="1:2" ht="12.75" x14ac:dyDescent="0.2">
      <c r="A293" s="2"/>
      <c r="B293" s="2"/>
    </row>
    <row r="294" spans="1:2" ht="12.75" x14ac:dyDescent="0.2">
      <c r="A294" s="2"/>
      <c r="B294" s="2"/>
    </row>
    <row r="295" spans="1:2" ht="12.75" x14ac:dyDescent="0.2">
      <c r="A295" s="2"/>
      <c r="B295" s="2"/>
    </row>
    <row r="296" spans="1:2" ht="12.75" x14ac:dyDescent="0.2">
      <c r="A296" s="2"/>
      <c r="B296" s="2"/>
    </row>
    <row r="297" spans="1:2" ht="12.75" x14ac:dyDescent="0.2">
      <c r="A297" s="2"/>
      <c r="B297" s="2"/>
    </row>
    <row r="298" spans="1:2" ht="12.75" x14ac:dyDescent="0.2">
      <c r="A298" s="2"/>
      <c r="B298" s="2"/>
    </row>
    <row r="299" spans="1:2" ht="12.75" x14ac:dyDescent="0.2">
      <c r="A299" s="2"/>
      <c r="B299" s="2"/>
    </row>
    <row r="300" spans="1:2" ht="12.75" x14ac:dyDescent="0.2">
      <c r="A300" s="2"/>
      <c r="B300" s="2"/>
    </row>
    <row r="301" spans="1:2" ht="12.75" x14ac:dyDescent="0.2">
      <c r="A301" s="2"/>
      <c r="B301" s="2"/>
    </row>
    <row r="302" spans="1:2" ht="12.75" x14ac:dyDescent="0.2">
      <c r="A302" s="2"/>
      <c r="B302" s="2"/>
    </row>
    <row r="303" spans="1:2" ht="12.75" x14ac:dyDescent="0.2">
      <c r="A303" s="2"/>
      <c r="B303" s="2"/>
    </row>
    <row r="304" spans="1:2" ht="12.75" x14ac:dyDescent="0.2">
      <c r="A304" s="2"/>
      <c r="B304" s="2"/>
    </row>
    <row r="305" spans="1:2" ht="12.75" x14ac:dyDescent="0.2">
      <c r="A305" s="2"/>
      <c r="B305" s="2"/>
    </row>
    <row r="306" spans="1:2" ht="12.75" x14ac:dyDescent="0.2">
      <c r="A306" s="2"/>
      <c r="B306" s="2"/>
    </row>
    <row r="307" spans="1:2" ht="12.75" x14ac:dyDescent="0.2">
      <c r="A307" s="2"/>
      <c r="B307" s="2"/>
    </row>
    <row r="308" spans="1:2" ht="12.75" x14ac:dyDescent="0.2">
      <c r="A308" s="2"/>
      <c r="B308" s="2"/>
    </row>
    <row r="309" spans="1:2" ht="12.75" x14ac:dyDescent="0.2">
      <c r="A309" s="2"/>
      <c r="B309" s="2"/>
    </row>
    <row r="310" spans="1:2" ht="12.75" x14ac:dyDescent="0.2">
      <c r="A310" s="2"/>
      <c r="B310" s="2"/>
    </row>
    <row r="311" spans="1:2" ht="12.75" x14ac:dyDescent="0.2">
      <c r="A311" s="2"/>
      <c r="B311" s="2"/>
    </row>
    <row r="312" spans="1:2" ht="12.75" x14ac:dyDescent="0.2">
      <c r="A312" s="2"/>
      <c r="B312" s="2"/>
    </row>
    <row r="313" spans="1:2" ht="12.75" x14ac:dyDescent="0.2">
      <c r="A313" s="2"/>
      <c r="B313" s="2"/>
    </row>
    <row r="314" spans="1:2" ht="12.75" x14ac:dyDescent="0.2">
      <c r="A314" s="2"/>
      <c r="B314" s="2"/>
    </row>
    <row r="315" spans="1:2" ht="12.75" x14ac:dyDescent="0.2">
      <c r="A315" s="2"/>
      <c r="B315" s="2"/>
    </row>
    <row r="316" spans="1:2" ht="12.75" x14ac:dyDescent="0.2">
      <c r="A316" s="2"/>
      <c r="B316" s="2"/>
    </row>
    <row r="317" spans="1:2" ht="12.75" x14ac:dyDescent="0.2">
      <c r="A317" s="2"/>
      <c r="B317" s="2"/>
    </row>
    <row r="318" spans="1:2" ht="12.75" x14ac:dyDescent="0.2">
      <c r="A318" s="2"/>
      <c r="B318" s="2"/>
    </row>
    <row r="319" spans="1:2" ht="12.75" x14ac:dyDescent="0.2">
      <c r="A319" s="2"/>
      <c r="B319" s="2"/>
    </row>
    <row r="320" spans="1:2" ht="12.75" x14ac:dyDescent="0.2">
      <c r="A320" s="2"/>
      <c r="B320" s="2"/>
    </row>
    <row r="321" spans="1:2" ht="12.75" x14ac:dyDescent="0.2">
      <c r="A321" s="2"/>
      <c r="B321" s="2"/>
    </row>
    <row r="322" spans="1:2" ht="12.75" x14ac:dyDescent="0.2">
      <c r="A322" s="2"/>
      <c r="B322" s="2"/>
    </row>
    <row r="323" spans="1:2" ht="12.75" x14ac:dyDescent="0.2">
      <c r="A323" s="2"/>
      <c r="B323" s="2"/>
    </row>
    <row r="324" spans="1:2" ht="12.75" x14ac:dyDescent="0.2">
      <c r="A324" s="2"/>
      <c r="B324" s="2"/>
    </row>
    <row r="325" spans="1:2" ht="12.75" x14ac:dyDescent="0.2">
      <c r="A325" s="2"/>
      <c r="B325" s="2"/>
    </row>
    <row r="326" spans="1:2" ht="12.75" x14ac:dyDescent="0.2">
      <c r="A326" s="2"/>
      <c r="B326" s="2"/>
    </row>
    <row r="327" spans="1:2" ht="12.75" x14ac:dyDescent="0.2">
      <c r="A327" s="2"/>
      <c r="B327" s="2"/>
    </row>
    <row r="328" spans="1:2" ht="12.75" x14ac:dyDescent="0.2">
      <c r="A328" s="2"/>
      <c r="B328" s="2"/>
    </row>
    <row r="329" spans="1:2" ht="12.75" x14ac:dyDescent="0.2">
      <c r="A329" s="2"/>
      <c r="B329" s="2"/>
    </row>
    <row r="330" spans="1:2" ht="12.75" x14ac:dyDescent="0.2">
      <c r="A330" s="2"/>
      <c r="B330" s="2"/>
    </row>
    <row r="331" spans="1:2" ht="12.75" x14ac:dyDescent="0.2">
      <c r="A331" s="2"/>
      <c r="B331" s="2"/>
    </row>
    <row r="332" spans="1:2" ht="12.75" x14ac:dyDescent="0.2">
      <c r="A332" s="2"/>
      <c r="B332" s="2"/>
    </row>
    <row r="333" spans="1:2" ht="12.75" x14ac:dyDescent="0.2">
      <c r="A333" s="2"/>
      <c r="B333" s="2"/>
    </row>
    <row r="334" spans="1:2" ht="12.75" x14ac:dyDescent="0.2">
      <c r="A334" s="2"/>
      <c r="B334" s="2"/>
    </row>
    <row r="335" spans="1:2" ht="12.75" x14ac:dyDescent="0.2">
      <c r="A335" s="2"/>
      <c r="B335" s="2"/>
    </row>
    <row r="336" spans="1:2" ht="12.75" x14ac:dyDescent="0.2">
      <c r="A336" s="2"/>
      <c r="B336" s="2"/>
    </row>
    <row r="337" spans="1:2" ht="12.75" x14ac:dyDescent="0.2">
      <c r="A337" s="2"/>
      <c r="B337" s="2"/>
    </row>
    <row r="338" spans="1:2" ht="12.75" x14ac:dyDescent="0.2">
      <c r="A338" s="2"/>
      <c r="B338" s="2"/>
    </row>
    <row r="339" spans="1:2" ht="12.75" x14ac:dyDescent="0.2">
      <c r="A339" s="2"/>
      <c r="B339" s="2"/>
    </row>
    <row r="340" spans="1:2" ht="12.75" x14ac:dyDescent="0.2">
      <c r="A340" s="2"/>
      <c r="B340" s="2"/>
    </row>
    <row r="341" spans="1:2" ht="12.75" x14ac:dyDescent="0.2">
      <c r="A341" s="2"/>
      <c r="B341" s="2"/>
    </row>
    <row r="342" spans="1:2" ht="12.75" x14ac:dyDescent="0.2">
      <c r="A342" s="2"/>
      <c r="B342" s="2"/>
    </row>
    <row r="343" spans="1:2" ht="12.75" x14ac:dyDescent="0.2">
      <c r="A343" s="2"/>
      <c r="B343" s="2"/>
    </row>
    <row r="344" spans="1:2" ht="12.75" x14ac:dyDescent="0.2">
      <c r="A344" s="2"/>
      <c r="B344" s="2"/>
    </row>
    <row r="345" spans="1:2" ht="12.75" x14ac:dyDescent="0.2">
      <c r="A345" s="2"/>
      <c r="B345" s="2"/>
    </row>
    <row r="346" spans="1:2" ht="12.75" x14ac:dyDescent="0.2">
      <c r="A346" s="2"/>
      <c r="B346" s="2"/>
    </row>
    <row r="347" spans="1:2" ht="12.75" x14ac:dyDescent="0.2">
      <c r="A347" s="2"/>
      <c r="B347" s="2"/>
    </row>
    <row r="348" spans="1:2" ht="12.75" x14ac:dyDescent="0.2">
      <c r="A348" s="2"/>
      <c r="B348" s="2"/>
    </row>
    <row r="349" spans="1:2" ht="12.75" x14ac:dyDescent="0.2">
      <c r="A349" s="2"/>
      <c r="B349" s="2"/>
    </row>
    <row r="350" spans="1:2" ht="12.75" x14ac:dyDescent="0.2">
      <c r="A350" s="2"/>
      <c r="B350" s="2"/>
    </row>
    <row r="351" spans="1:2" ht="12.75" x14ac:dyDescent="0.2">
      <c r="A351" s="2"/>
      <c r="B351" s="2"/>
    </row>
    <row r="352" spans="1:2" ht="12.75" x14ac:dyDescent="0.2">
      <c r="A352" s="2"/>
      <c r="B352" s="2"/>
    </row>
    <row r="353" spans="1:2" ht="12.75" x14ac:dyDescent="0.2">
      <c r="A353" s="2"/>
      <c r="B353" s="2"/>
    </row>
    <row r="354" spans="1:2" ht="12.75" x14ac:dyDescent="0.2">
      <c r="A354" s="2"/>
      <c r="B354" s="2"/>
    </row>
    <row r="355" spans="1:2" ht="12.75" x14ac:dyDescent="0.2">
      <c r="A355" s="2"/>
      <c r="B355" s="2"/>
    </row>
    <row r="356" spans="1:2" ht="12.75" x14ac:dyDescent="0.2">
      <c r="A356" s="2"/>
      <c r="B356" s="2"/>
    </row>
    <row r="357" spans="1:2" ht="12.75" x14ac:dyDescent="0.2">
      <c r="A357" s="2"/>
      <c r="B357" s="2"/>
    </row>
    <row r="358" spans="1:2" ht="12.75" x14ac:dyDescent="0.2">
      <c r="A358" s="2"/>
      <c r="B358" s="2"/>
    </row>
    <row r="359" spans="1:2" ht="12.75" x14ac:dyDescent="0.2">
      <c r="A359" s="2"/>
      <c r="B359" s="2"/>
    </row>
    <row r="360" spans="1:2" ht="12.75" x14ac:dyDescent="0.2">
      <c r="A360" s="2"/>
      <c r="B360" s="2"/>
    </row>
    <row r="361" spans="1:2" ht="12.75" x14ac:dyDescent="0.2">
      <c r="A361" s="2"/>
      <c r="B361" s="2"/>
    </row>
    <row r="362" spans="1:2" ht="12.75" x14ac:dyDescent="0.2">
      <c r="A362" s="2"/>
      <c r="B362" s="2"/>
    </row>
    <row r="363" spans="1:2" ht="12.75" x14ac:dyDescent="0.2">
      <c r="A363" s="2"/>
      <c r="B363" s="2"/>
    </row>
    <row r="364" spans="1:2" ht="12.75" x14ac:dyDescent="0.2">
      <c r="A364" s="2"/>
      <c r="B364" s="2"/>
    </row>
    <row r="365" spans="1:2" ht="12.75" x14ac:dyDescent="0.2">
      <c r="A365" s="2"/>
      <c r="B365" s="2"/>
    </row>
    <row r="366" spans="1:2" ht="12.75" x14ac:dyDescent="0.2">
      <c r="A366" s="2"/>
      <c r="B366" s="2"/>
    </row>
    <row r="367" spans="1:2" ht="12.75" x14ac:dyDescent="0.2">
      <c r="A367" s="2"/>
      <c r="B367" s="2"/>
    </row>
    <row r="368" spans="1:2" ht="12.75" x14ac:dyDescent="0.2">
      <c r="A368" s="2"/>
      <c r="B368" s="2"/>
    </row>
    <row r="369" spans="1:2" ht="12.75" x14ac:dyDescent="0.2">
      <c r="A369" s="2"/>
      <c r="B369" s="2"/>
    </row>
    <row r="370" spans="1:2" ht="12.75" x14ac:dyDescent="0.2">
      <c r="A370" s="2"/>
      <c r="B370" s="2"/>
    </row>
    <row r="371" spans="1:2" ht="12.75" x14ac:dyDescent="0.2">
      <c r="A371" s="2"/>
      <c r="B371" s="2"/>
    </row>
    <row r="372" spans="1:2" ht="12.75" x14ac:dyDescent="0.2">
      <c r="A372" s="2"/>
      <c r="B372" s="2"/>
    </row>
    <row r="373" spans="1:2" ht="12.75" x14ac:dyDescent="0.2">
      <c r="A373" s="2"/>
      <c r="B373" s="2"/>
    </row>
    <row r="374" spans="1:2" ht="12.75" x14ac:dyDescent="0.2">
      <c r="A374" s="2"/>
      <c r="B374" s="2"/>
    </row>
    <row r="375" spans="1:2" ht="12.75" x14ac:dyDescent="0.2">
      <c r="A375" s="2"/>
      <c r="B375" s="2"/>
    </row>
    <row r="376" spans="1:2" ht="12.75" x14ac:dyDescent="0.2">
      <c r="A376" s="2"/>
      <c r="B376" s="2"/>
    </row>
    <row r="377" spans="1:2" ht="12.75" x14ac:dyDescent="0.2">
      <c r="A377" s="2"/>
      <c r="B377" s="2"/>
    </row>
    <row r="378" spans="1:2" ht="12.75" x14ac:dyDescent="0.2">
      <c r="A378" s="2"/>
      <c r="B378" s="2"/>
    </row>
    <row r="379" spans="1:2" ht="12.75" x14ac:dyDescent="0.2">
      <c r="A379" s="2"/>
      <c r="B379" s="2"/>
    </row>
    <row r="380" spans="1:2" ht="12.75" x14ac:dyDescent="0.2">
      <c r="A380" s="2"/>
      <c r="B380" s="2"/>
    </row>
    <row r="381" spans="1:2" ht="12.75" x14ac:dyDescent="0.2">
      <c r="A381" s="2"/>
      <c r="B381" s="2"/>
    </row>
    <row r="382" spans="1:2" ht="12.75" x14ac:dyDescent="0.2">
      <c r="A382" s="2"/>
      <c r="B382" s="2"/>
    </row>
    <row r="383" spans="1:2" ht="12.75" x14ac:dyDescent="0.2">
      <c r="A383" s="2"/>
      <c r="B383" s="2"/>
    </row>
    <row r="384" spans="1:2" ht="12.75" x14ac:dyDescent="0.2">
      <c r="A384" s="2"/>
      <c r="B384" s="2"/>
    </row>
    <row r="385" spans="1:2" ht="12.75" x14ac:dyDescent="0.2">
      <c r="A385" s="2"/>
      <c r="B385" s="2"/>
    </row>
    <row r="386" spans="1:2" ht="12.75" x14ac:dyDescent="0.2">
      <c r="A386" s="2"/>
      <c r="B386" s="2"/>
    </row>
    <row r="387" spans="1:2" ht="12.75" x14ac:dyDescent="0.2">
      <c r="A387" s="2"/>
      <c r="B387" s="2"/>
    </row>
    <row r="388" spans="1:2" ht="12.75" x14ac:dyDescent="0.2">
      <c r="A388" s="2"/>
      <c r="B388" s="2"/>
    </row>
    <row r="389" spans="1:2" ht="12.75" x14ac:dyDescent="0.2">
      <c r="A389" s="2"/>
      <c r="B389" s="2"/>
    </row>
    <row r="390" spans="1:2" ht="12.75" x14ac:dyDescent="0.2">
      <c r="A390" s="2"/>
      <c r="B390" s="2"/>
    </row>
    <row r="391" spans="1:2" ht="12.75" x14ac:dyDescent="0.2">
      <c r="A391" s="2"/>
      <c r="B391" s="2"/>
    </row>
    <row r="392" spans="1:2" ht="12.75" x14ac:dyDescent="0.2">
      <c r="A392" s="2"/>
      <c r="B392" s="2"/>
    </row>
    <row r="393" spans="1:2" ht="12.75" x14ac:dyDescent="0.2">
      <c r="A393" s="2"/>
      <c r="B393" s="2"/>
    </row>
    <row r="394" spans="1:2" ht="12.75" x14ac:dyDescent="0.2">
      <c r="A394" s="2"/>
      <c r="B394" s="2"/>
    </row>
    <row r="395" spans="1:2" ht="12.75" x14ac:dyDescent="0.2">
      <c r="A395" s="2"/>
      <c r="B395" s="2"/>
    </row>
    <row r="396" spans="1:2" ht="12.75" x14ac:dyDescent="0.2">
      <c r="A396" s="2"/>
      <c r="B396" s="2"/>
    </row>
    <row r="397" spans="1:2" ht="12.75" x14ac:dyDescent="0.2">
      <c r="A397" s="2"/>
      <c r="B397" s="2"/>
    </row>
    <row r="398" spans="1:2" ht="12.75" x14ac:dyDescent="0.2">
      <c r="A398" s="2"/>
      <c r="B398" s="2"/>
    </row>
    <row r="399" spans="1:2" ht="12.75" x14ac:dyDescent="0.2">
      <c r="A399" s="2"/>
      <c r="B399" s="2"/>
    </row>
    <row r="400" spans="1:2" ht="12.75" x14ac:dyDescent="0.2">
      <c r="A400" s="2"/>
      <c r="B400" s="2"/>
    </row>
    <row r="401" spans="1:2" ht="12.75" x14ac:dyDescent="0.2">
      <c r="A401" s="2"/>
      <c r="B401" s="2"/>
    </row>
    <row r="402" spans="1:2" ht="12.75" x14ac:dyDescent="0.2">
      <c r="A402" s="2"/>
      <c r="B402" s="2"/>
    </row>
    <row r="403" spans="1:2" ht="12.75" x14ac:dyDescent="0.2">
      <c r="A403" s="2"/>
      <c r="B403" s="2"/>
    </row>
    <row r="404" spans="1:2" ht="12.75" x14ac:dyDescent="0.2">
      <c r="A404" s="2"/>
      <c r="B404" s="2"/>
    </row>
    <row r="405" spans="1:2" ht="12.75" x14ac:dyDescent="0.2">
      <c r="A405" s="2"/>
      <c r="B405" s="2"/>
    </row>
    <row r="406" spans="1:2" ht="12.75" x14ac:dyDescent="0.2">
      <c r="A406" s="2"/>
      <c r="B406" s="2"/>
    </row>
    <row r="407" spans="1:2" ht="12.75" x14ac:dyDescent="0.2">
      <c r="A407" s="2"/>
      <c r="B407" s="2"/>
    </row>
    <row r="408" spans="1:2" ht="12.75" x14ac:dyDescent="0.2">
      <c r="A408" s="2"/>
      <c r="B408" s="2"/>
    </row>
    <row r="409" spans="1:2" ht="12.75" x14ac:dyDescent="0.2">
      <c r="A409" s="2"/>
      <c r="B409" s="2"/>
    </row>
    <row r="410" spans="1:2" ht="12.75" x14ac:dyDescent="0.2">
      <c r="A410" s="2"/>
      <c r="B410" s="2"/>
    </row>
    <row r="411" spans="1:2" ht="12.75" x14ac:dyDescent="0.2">
      <c r="A411" s="2"/>
      <c r="B411" s="2"/>
    </row>
    <row r="412" spans="1:2" ht="12.75" x14ac:dyDescent="0.2">
      <c r="A412" s="2"/>
      <c r="B412" s="2"/>
    </row>
    <row r="413" spans="1:2" ht="12.75" x14ac:dyDescent="0.2">
      <c r="A413" s="2"/>
      <c r="B413" s="2"/>
    </row>
    <row r="414" spans="1:2" ht="12.75" x14ac:dyDescent="0.2">
      <c r="A414" s="2"/>
      <c r="B414" s="2"/>
    </row>
    <row r="415" spans="1:2" ht="12.75" x14ac:dyDescent="0.2">
      <c r="A415" s="2"/>
      <c r="B415" s="2"/>
    </row>
    <row r="416" spans="1:2" ht="12.75" x14ac:dyDescent="0.2">
      <c r="A416" s="2"/>
      <c r="B416" s="2"/>
    </row>
    <row r="417" spans="1:2" ht="12.75" x14ac:dyDescent="0.2">
      <c r="A417" s="2"/>
      <c r="B417" s="2"/>
    </row>
    <row r="418" spans="1:2" ht="12.75" x14ac:dyDescent="0.2">
      <c r="A418" s="2"/>
      <c r="B418" s="2"/>
    </row>
    <row r="419" spans="1:2" ht="12.75" x14ac:dyDescent="0.2">
      <c r="A419" s="2"/>
      <c r="B419" s="2"/>
    </row>
    <row r="420" spans="1:2" ht="12.75" x14ac:dyDescent="0.2">
      <c r="A420" s="2"/>
      <c r="B420" s="2"/>
    </row>
    <row r="421" spans="1:2" ht="12.75" x14ac:dyDescent="0.2">
      <c r="A421" s="2"/>
      <c r="B421" s="2"/>
    </row>
    <row r="422" spans="1:2" ht="12.75" x14ac:dyDescent="0.2">
      <c r="A422" s="2"/>
      <c r="B422" s="2"/>
    </row>
    <row r="423" spans="1:2" ht="12.75" x14ac:dyDescent="0.2">
      <c r="A423" s="2"/>
      <c r="B423" s="2"/>
    </row>
    <row r="424" spans="1:2" ht="12.75" x14ac:dyDescent="0.2">
      <c r="A424" s="2"/>
      <c r="B424" s="2"/>
    </row>
    <row r="425" spans="1:2" ht="12.75" x14ac:dyDescent="0.2">
      <c r="A425" s="2"/>
      <c r="B425" s="2"/>
    </row>
    <row r="426" spans="1:2" ht="12.75" x14ac:dyDescent="0.2">
      <c r="A426" s="2"/>
      <c r="B426" s="2"/>
    </row>
    <row r="427" spans="1:2" ht="12.75" x14ac:dyDescent="0.2">
      <c r="A427" s="2"/>
      <c r="B427" s="2"/>
    </row>
    <row r="428" spans="1:2" ht="12.75" x14ac:dyDescent="0.2">
      <c r="A428" s="2"/>
      <c r="B428" s="2"/>
    </row>
    <row r="429" spans="1:2" ht="12.75" x14ac:dyDescent="0.2">
      <c r="A429" s="2"/>
      <c r="B429" s="2"/>
    </row>
    <row r="430" spans="1:2" ht="12.75" x14ac:dyDescent="0.2">
      <c r="A430" s="2"/>
      <c r="B430" s="2"/>
    </row>
    <row r="431" spans="1:2" ht="12.75" x14ac:dyDescent="0.2">
      <c r="A431" s="2"/>
      <c r="B431" s="2"/>
    </row>
    <row r="432" spans="1:2" ht="12.75" x14ac:dyDescent="0.2">
      <c r="A432" s="2"/>
      <c r="B432" s="2"/>
    </row>
    <row r="433" spans="1:2" ht="12.75" x14ac:dyDescent="0.2">
      <c r="A433" s="2"/>
      <c r="B433" s="2"/>
    </row>
    <row r="434" spans="1:2" ht="12.75" x14ac:dyDescent="0.2">
      <c r="A434" s="2"/>
      <c r="B434" s="2"/>
    </row>
    <row r="435" spans="1:2" ht="12.75" x14ac:dyDescent="0.2">
      <c r="A435" s="2"/>
      <c r="B435" s="2"/>
    </row>
    <row r="436" spans="1:2" ht="12.75" x14ac:dyDescent="0.2">
      <c r="A436" s="2"/>
      <c r="B436" s="2"/>
    </row>
    <row r="437" spans="1:2" ht="12.75" x14ac:dyDescent="0.2">
      <c r="A437" s="2"/>
      <c r="B437" s="2"/>
    </row>
    <row r="438" spans="1:2" ht="12.75" x14ac:dyDescent="0.2">
      <c r="A438" s="2"/>
      <c r="B438" s="2"/>
    </row>
    <row r="439" spans="1:2" ht="12.75" x14ac:dyDescent="0.2">
      <c r="A439" s="2"/>
      <c r="B439" s="2"/>
    </row>
    <row r="440" spans="1:2" ht="12.75" x14ac:dyDescent="0.2">
      <c r="A440" s="2"/>
      <c r="B440" s="2"/>
    </row>
    <row r="441" spans="1:2" ht="12.75" x14ac:dyDescent="0.2">
      <c r="A441" s="2"/>
      <c r="B441" s="2"/>
    </row>
    <row r="442" spans="1:2" ht="12.75" x14ac:dyDescent="0.2">
      <c r="A442" s="2"/>
      <c r="B442" s="2"/>
    </row>
    <row r="443" spans="1:2" ht="12.75" x14ac:dyDescent="0.2">
      <c r="A443" s="2"/>
      <c r="B443" s="2"/>
    </row>
    <row r="444" spans="1:2" ht="12.75" x14ac:dyDescent="0.2">
      <c r="A444" s="2"/>
      <c r="B444" s="2"/>
    </row>
    <row r="445" spans="1:2" ht="12.75" x14ac:dyDescent="0.2">
      <c r="A445" s="2"/>
      <c r="B445" s="2"/>
    </row>
    <row r="446" spans="1:2" ht="12.75" x14ac:dyDescent="0.2">
      <c r="A446" s="2"/>
      <c r="B446" s="2"/>
    </row>
    <row r="447" spans="1:2" ht="12.75" x14ac:dyDescent="0.2">
      <c r="A447" s="2"/>
      <c r="B447" s="2"/>
    </row>
    <row r="448" spans="1:2" ht="12.75" x14ac:dyDescent="0.2">
      <c r="A448" s="2"/>
      <c r="B448" s="2"/>
    </row>
    <row r="449" spans="1:2" ht="12.75" x14ac:dyDescent="0.2">
      <c r="A449" s="2"/>
      <c r="B449" s="2"/>
    </row>
    <row r="450" spans="1:2" ht="12.75" x14ac:dyDescent="0.2">
      <c r="A450" s="2"/>
      <c r="B450" s="2"/>
    </row>
    <row r="451" spans="1:2" ht="12.75" x14ac:dyDescent="0.2">
      <c r="A451" s="2"/>
      <c r="B451" s="2"/>
    </row>
    <row r="452" spans="1:2" ht="12.75" x14ac:dyDescent="0.2">
      <c r="A452" s="2"/>
      <c r="B452" s="2"/>
    </row>
    <row r="453" spans="1:2" ht="12.75" x14ac:dyDescent="0.2">
      <c r="A453" s="2"/>
      <c r="B453" s="2"/>
    </row>
    <row r="454" spans="1:2" ht="12.75" x14ac:dyDescent="0.2">
      <c r="A454" s="2"/>
      <c r="B454" s="2"/>
    </row>
    <row r="455" spans="1:2" ht="12.75" x14ac:dyDescent="0.2">
      <c r="A455" s="2"/>
      <c r="B455" s="2"/>
    </row>
    <row r="456" spans="1:2" ht="12.75" x14ac:dyDescent="0.2">
      <c r="A456" s="2"/>
      <c r="B456" s="2"/>
    </row>
    <row r="457" spans="1:2" ht="12.75" x14ac:dyDescent="0.2">
      <c r="A457" s="2"/>
      <c r="B457" s="2"/>
    </row>
    <row r="458" spans="1:2" ht="12.75" x14ac:dyDescent="0.2">
      <c r="A458" s="2"/>
      <c r="B458" s="2"/>
    </row>
    <row r="459" spans="1:2" ht="12.75" x14ac:dyDescent="0.2">
      <c r="A459" s="2"/>
      <c r="B459" s="2"/>
    </row>
    <row r="460" spans="1:2" ht="12.75" x14ac:dyDescent="0.2">
      <c r="A460" s="2"/>
      <c r="B460" s="2"/>
    </row>
    <row r="461" spans="1:2" ht="12.75" x14ac:dyDescent="0.2">
      <c r="A461" s="2"/>
      <c r="B461" s="2"/>
    </row>
    <row r="462" spans="1:2" ht="12.75" x14ac:dyDescent="0.2">
      <c r="A462" s="2"/>
      <c r="B462" s="2"/>
    </row>
    <row r="463" spans="1:2" ht="12.75" x14ac:dyDescent="0.2">
      <c r="A463" s="2"/>
      <c r="B463" s="2"/>
    </row>
    <row r="464" spans="1:2" ht="12.75" x14ac:dyDescent="0.2">
      <c r="A464" s="2"/>
      <c r="B464" s="2"/>
    </row>
    <row r="465" spans="1:2" ht="12.75" x14ac:dyDescent="0.2">
      <c r="A465" s="2"/>
      <c r="B465" s="2"/>
    </row>
    <row r="466" spans="1:2" ht="12.75" x14ac:dyDescent="0.2">
      <c r="A466" s="2"/>
      <c r="B466" s="2"/>
    </row>
    <row r="467" spans="1:2" ht="12.75" x14ac:dyDescent="0.2">
      <c r="A467" s="2"/>
      <c r="B467" s="2"/>
    </row>
    <row r="468" spans="1:2" ht="12.75" x14ac:dyDescent="0.2">
      <c r="A468" s="2"/>
      <c r="B468" s="2"/>
    </row>
    <row r="469" spans="1:2" ht="12.75" x14ac:dyDescent="0.2">
      <c r="A469" s="2"/>
      <c r="B469" s="2"/>
    </row>
    <row r="470" spans="1:2" ht="12.75" x14ac:dyDescent="0.2">
      <c r="A470" s="2"/>
      <c r="B470" s="2"/>
    </row>
    <row r="471" spans="1:2" ht="12.75" x14ac:dyDescent="0.2">
      <c r="A471" s="2"/>
      <c r="B471" s="2"/>
    </row>
    <row r="472" spans="1:2" ht="12.75" x14ac:dyDescent="0.2">
      <c r="A472" s="2"/>
      <c r="B472" s="2"/>
    </row>
    <row r="473" spans="1:2" ht="12.75" x14ac:dyDescent="0.2">
      <c r="A473" s="2"/>
      <c r="B473" s="2"/>
    </row>
    <row r="474" spans="1:2" ht="12.75" x14ac:dyDescent="0.2">
      <c r="A474" s="2"/>
      <c r="B474" s="2"/>
    </row>
    <row r="475" spans="1:2" ht="12.75" x14ac:dyDescent="0.2">
      <c r="A475" s="2"/>
      <c r="B475" s="2"/>
    </row>
    <row r="476" spans="1:2" ht="12.75" x14ac:dyDescent="0.2">
      <c r="A476" s="2"/>
      <c r="B476" s="2"/>
    </row>
    <row r="477" spans="1:2" ht="12.75" x14ac:dyDescent="0.2">
      <c r="A477" s="2"/>
      <c r="B477" s="2"/>
    </row>
    <row r="478" spans="1:2" ht="12.75" x14ac:dyDescent="0.2">
      <c r="A478" s="2"/>
      <c r="B478" s="2"/>
    </row>
    <row r="479" spans="1:2" ht="12.75" x14ac:dyDescent="0.2">
      <c r="A479" s="2"/>
      <c r="B479" s="2"/>
    </row>
    <row r="480" spans="1:2" ht="12.75" x14ac:dyDescent="0.2">
      <c r="A480" s="2"/>
      <c r="B480" s="2"/>
    </row>
    <row r="481" spans="1:2" ht="12.75" x14ac:dyDescent="0.2">
      <c r="A481" s="2"/>
      <c r="B481" s="2"/>
    </row>
    <row r="482" spans="1:2" ht="12.75" x14ac:dyDescent="0.2">
      <c r="A482" s="2"/>
      <c r="B482" s="2"/>
    </row>
    <row r="483" spans="1:2" ht="12.75" x14ac:dyDescent="0.2">
      <c r="A483" s="2"/>
      <c r="B483" s="2"/>
    </row>
    <row r="484" spans="1:2" ht="12.75" x14ac:dyDescent="0.2">
      <c r="A484" s="2"/>
      <c r="B484" s="2"/>
    </row>
    <row r="485" spans="1:2" ht="12.75" x14ac:dyDescent="0.2">
      <c r="A485" s="2"/>
      <c r="B485" s="2"/>
    </row>
    <row r="486" spans="1:2" ht="12.75" x14ac:dyDescent="0.2">
      <c r="A486" s="2"/>
      <c r="B486" s="2"/>
    </row>
    <row r="487" spans="1:2" ht="12.75" x14ac:dyDescent="0.2">
      <c r="A487" s="2"/>
      <c r="B487" s="2"/>
    </row>
    <row r="488" spans="1:2" ht="12.75" x14ac:dyDescent="0.2">
      <c r="A488" s="2"/>
      <c r="B488" s="2"/>
    </row>
    <row r="489" spans="1:2" ht="12.75" x14ac:dyDescent="0.2">
      <c r="A489" s="2"/>
      <c r="B489" s="2"/>
    </row>
    <row r="490" spans="1:2" ht="12.75" x14ac:dyDescent="0.2">
      <c r="A490" s="2"/>
      <c r="B490" s="2"/>
    </row>
    <row r="491" spans="1:2" ht="12.75" x14ac:dyDescent="0.2">
      <c r="A491" s="2"/>
      <c r="B491" s="2"/>
    </row>
    <row r="492" spans="1:2" ht="12.75" x14ac:dyDescent="0.2">
      <c r="A492" s="2"/>
      <c r="B492" s="2"/>
    </row>
    <row r="493" spans="1:2" ht="12.75" x14ac:dyDescent="0.2">
      <c r="A493" s="2"/>
      <c r="B493" s="2"/>
    </row>
    <row r="494" spans="1:2" ht="12.75" x14ac:dyDescent="0.2">
      <c r="A494" s="2"/>
      <c r="B494" s="2"/>
    </row>
    <row r="495" spans="1:2" ht="12.75" x14ac:dyDescent="0.2">
      <c r="A495" s="2"/>
      <c r="B495" s="2"/>
    </row>
    <row r="496" spans="1:2" ht="12.75" x14ac:dyDescent="0.2">
      <c r="A496" s="2"/>
      <c r="B496" s="2"/>
    </row>
    <row r="497" spans="1:2" ht="12.75" x14ac:dyDescent="0.2">
      <c r="A497" s="2"/>
      <c r="B497" s="2"/>
    </row>
    <row r="498" spans="1:2" ht="12.75" x14ac:dyDescent="0.2">
      <c r="A498" s="2"/>
      <c r="B498" s="2"/>
    </row>
    <row r="499" spans="1:2" ht="12.75" x14ac:dyDescent="0.2">
      <c r="A499" s="2"/>
      <c r="B499" s="2"/>
    </row>
    <row r="500" spans="1:2" ht="12.75" x14ac:dyDescent="0.2">
      <c r="A500" s="2"/>
      <c r="B500" s="2"/>
    </row>
    <row r="501" spans="1:2" ht="12.75" x14ac:dyDescent="0.2">
      <c r="A501" s="2"/>
      <c r="B501" s="2"/>
    </row>
    <row r="502" spans="1:2" ht="12.75" x14ac:dyDescent="0.2">
      <c r="A502" s="2"/>
      <c r="B502" s="2"/>
    </row>
    <row r="503" spans="1:2" ht="12.75" x14ac:dyDescent="0.2">
      <c r="A503" s="2"/>
      <c r="B503" s="2"/>
    </row>
    <row r="504" spans="1:2" ht="12.75" x14ac:dyDescent="0.2">
      <c r="A504" s="2"/>
      <c r="B504" s="2"/>
    </row>
    <row r="505" spans="1:2" ht="12.75" x14ac:dyDescent="0.2">
      <c r="A505" s="2"/>
      <c r="B505" s="2"/>
    </row>
    <row r="506" spans="1:2" ht="12.75" x14ac:dyDescent="0.2">
      <c r="A506" s="2"/>
      <c r="B506" s="2"/>
    </row>
    <row r="507" spans="1:2" ht="12.75" x14ac:dyDescent="0.2">
      <c r="A507" s="2"/>
      <c r="B507" s="2"/>
    </row>
    <row r="508" spans="1:2" ht="12.75" x14ac:dyDescent="0.2">
      <c r="A508" s="2"/>
      <c r="B508" s="2"/>
    </row>
    <row r="509" spans="1:2" ht="12.75" x14ac:dyDescent="0.2">
      <c r="A509" s="2"/>
      <c r="B509" s="2"/>
    </row>
    <row r="510" spans="1:2" ht="12.75" x14ac:dyDescent="0.2">
      <c r="A510" s="2"/>
      <c r="B510" s="2"/>
    </row>
    <row r="511" spans="1:2" ht="12.75" x14ac:dyDescent="0.2">
      <c r="A511" s="2"/>
      <c r="B511" s="2"/>
    </row>
    <row r="512" spans="1:2" ht="12.75" x14ac:dyDescent="0.2">
      <c r="A512" s="2"/>
      <c r="B512" s="2"/>
    </row>
    <row r="513" spans="1:2" ht="12.75" x14ac:dyDescent="0.2">
      <c r="A513" s="2"/>
      <c r="B513" s="2"/>
    </row>
    <row r="514" spans="1:2" ht="12.75" x14ac:dyDescent="0.2">
      <c r="A514" s="2"/>
      <c r="B514" s="2"/>
    </row>
    <row r="515" spans="1:2" ht="12.75" x14ac:dyDescent="0.2">
      <c r="A515" s="2"/>
      <c r="B515" s="2"/>
    </row>
    <row r="516" spans="1:2" ht="12.75" x14ac:dyDescent="0.2">
      <c r="A516" s="2"/>
      <c r="B516" s="2"/>
    </row>
    <row r="517" spans="1:2" ht="12.75" x14ac:dyDescent="0.2">
      <c r="A517" s="2"/>
      <c r="B517" s="2"/>
    </row>
    <row r="518" spans="1:2" ht="12.75" x14ac:dyDescent="0.2">
      <c r="A518" s="2"/>
      <c r="B518" s="2"/>
    </row>
    <row r="519" spans="1:2" ht="12.75" x14ac:dyDescent="0.2">
      <c r="A519" s="2"/>
      <c r="B519" s="2"/>
    </row>
    <row r="520" spans="1:2" ht="12.75" x14ac:dyDescent="0.2">
      <c r="A520" s="2"/>
      <c r="B520" s="2"/>
    </row>
    <row r="521" spans="1:2" ht="12.75" x14ac:dyDescent="0.2">
      <c r="A521" s="2"/>
      <c r="B521" s="2"/>
    </row>
    <row r="522" spans="1:2" ht="12.75" x14ac:dyDescent="0.2">
      <c r="A522" s="2"/>
      <c r="B522" s="2"/>
    </row>
    <row r="523" spans="1:2" ht="12.75" x14ac:dyDescent="0.2">
      <c r="A523" s="2"/>
      <c r="B523" s="2"/>
    </row>
    <row r="524" spans="1:2" ht="12.75" x14ac:dyDescent="0.2">
      <c r="A524" s="2"/>
      <c r="B524" s="2"/>
    </row>
    <row r="525" spans="1:2" ht="12.75" x14ac:dyDescent="0.2">
      <c r="A525" s="2"/>
      <c r="B525" s="2"/>
    </row>
    <row r="526" spans="1:2" ht="12.75" x14ac:dyDescent="0.2">
      <c r="A526" s="2"/>
      <c r="B526" s="2"/>
    </row>
    <row r="527" spans="1:2" ht="12.75" x14ac:dyDescent="0.2">
      <c r="A527" s="2"/>
      <c r="B527" s="2"/>
    </row>
    <row r="528" spans="1:2" ht="12.75" x14ac:dyDescent="0.2">
      <c r="A528" s="2"/>
      <c r="B528" s="2"/>
    </row>
    <row r="529" spans="1:2" ht="12.75" x14ac:dyDescent="0.2">
      <c r="A529" s="2"/>
      <c r="B529" s="2"/>
    </row>
    <row r="530" spans="1:2" ht="12.75" x14ac:dyDescent="0.2">
      <c r="A530" s="2"/>
      <c r="B530" s="2"/>
    </row>
    <row r="531" spans="1:2" ht="12.75" x14ac:dyDescent="0.2">
      <c r="A531" s="2"/>
      <c r="B531" s="2"/>
    </row>
    <row r="532" spans="1:2" ht="12.75" x14ac:dyDescent="0.2">
      <c r="A532" s="2"/>
      <c r="B532" s="2"/>
    </row>
    <row r="533" spans="1:2" ht="12.75" x14ac:dyDescent="0.2">
      <c r="A533" s="2"/>
      <c r="B533" s="2"/>
    </row>
    <row r="534" spans="1:2" ht="12.75" x14ac:dyDescent="0.2">
      <c r="A534" s="2"/>
      <c r="B534" s="2"/>
    </row>
    <row r="535" spans="1:2" ht="12.75" x14ac:dyDescent="0.2">
      <c r="A535" s="2"/>
      <c r="B535" s="2"/>
    </row>
    <row r="536" spans="1:2" ht="12.75" x14ac:dyDescent="0.2">
      <c r="A536" s="2"/>
      <c r="B536" s="2"/>
    </row>
    <row r="537" spans="1:2" ht="12.75" x14ac:dyDescent="0.2">
      <c r="A537" s="2"/>
      <c r="B537" s="2"/>
    </row>
    <row r="538" spans="1:2" ht="12.75" x14ac:dyDescent="0.2">
      <c r="A538" s="2"/>
      <c r="B538" s="2"/>
    </row>
    <row r="539" spans="1:2" ht="12.75" x14ac:dyDescent="0.2">
      <c r="A539" s="2"/>
      <c r="B539" s="2"/>
    </row>
    <row r="540" spans="1:2" ht="12.75" x14ac:dyDescent="0.2">
      <c r="A540" s="2"/>
      <c r="B540" s="2"/>
    </row>
    <row r="541" spans="1:2" ht="12.75" x14ac:dyDescent="0.2">
      <c r="A541" s="2"/>
      <c r="B541" s="2"/>
    </row>
    <row r="542" spans="1:2" ht="12.75" x14ac:dyDescent="0.2">
      <c r="A542" s="2"/>
      <c r="B542" s="2"/>
    </row>
    <row r="543" spans="1:2" ht="12.75" x14ac:dyDescent="0.2">
      <c r="A543" s="2"/>
      <c r="B543" s="2"/>
    </row>
    <row r="544" spans="1:2" ht="12.75" x14ac:dyDescent="0.2">
      <c r="A544" s="2"/>
      <c r="B544" s="2"/>
    </row>
    <row r="545" spans="1:2" ht="12.75" x14ac:dyDescent="0.2">
      <c r="A545" s="2"/>
      <c r="B545" s="2"/>
    </row>
    <row r="546" spans="1:2" ht="12.75" x14ac:dyDescent="0.2">
      <c r="A546" s="2"/>
      <c r="B546" s="2"/>
    </row>
    <row r="547" spans="1:2" ht="12.75" x14ac:dyDescent="0.2">
      <c r="A547" s="2"/>
      <c r="B547" s="2"/>
    </row>
    <row r="548" spans="1:2" ht="12.75" x14ac:dyDescent="0.2">
      <c r="A548" s="2"/>
      <c r="B548" s="2"/>
    </row>
    <row r="549" spans="1:2" ht="12.75" x14ac:dyDescent="0.2">
      <c r="A549" s="2"/>
      <c r="B549" s="2"/>
    </row>
    <row r="550" spans="1:2" ht="12.75" x14ac:dyDescent="0.2">
      <c r="A550" s="2"/>
      <c r="B550" s="2"/>
    </row>
    <row r="551" spans="1:2" ht="12.75" x14ac:dyDescent="0.2">
      <c r="A551" s="2"/>
      <c r="B551" s="2"/>
    </row>
    <row r="552" spans="1:2" ht="12.75" x14ac:dyDescent="0.2">
      <c r="A552" s="2"/>
      <c r="B552" s="2"/>
    </row>
    <row r="553" spans="1:2" ht="12.75" x14ac:dyDescent="0.2">
      <c r="A553" s="2"/>
      <c r="B553" s="2"/>
    </row>
    <row r="554" spans="1:2" ht="12.75" x14ac:dyDescent="0.2">
      <c r="A554" s="2"/>
      <c r="B554" s="2"/>
    </row>
    <row r="555" spans="1:2" ht="12.75" x14ac:dyDescent="0.2">
      <c r="A555" s="2"/>
      <c r="B555" s="2"/>
    </row>
    <row r="556" spans="1:2" ht="12.75" x14ac:dyDescent="0.2">
      <c r="A556" s="2"/>
      <c r="B556" s="2"/>
    </row>
    <row r="557" spans="1:2" ht="12.75" x14ac:dyDescent="0.2">
      <c r="A557" s="2"/>
      <c r="B557" s="2"/>
    </row>
    <row r="558" spans="1:2" ht="12.75" x14ac:dyDescent="0.2">
      <c r="A558" s="2"/>
      <c r="B558" s="2"/>
    </row>
    <row r="559" spans="1:2" ht="12.75" x14ac:dyDescent="0.2">
      <c r="A559" s="2"/>
      <c r="B559" s="2"/>
    </row>
    <row r="560" spans="1:2" ht="12.75" x14ac:dyDescent="0.2">
      <c r="A560" s="2"/>
      <c r="B560" s="2"/>
    </row>
    <row r="561" spans="1:2" ht="12.75" x14ac:dyDescent="0.2">
      <c r="A561" s="2"/>
      <c r="B561" s="2"/>
    </row>
    <row r="562" spans="1:2" ht="12.75" x14ac:dyDescent="0.2">
      <c r="A562" s="2"/>
      <c r="B562" s="2"/>
    </row>
    <row r="563" spans="1:2" ht="12.75" x14ac:dyDescent="0.2">
      <c r="A563" s="2"/>
      <c r="B563" s="2"/>
    </row>
    <row r="564" spans="1:2" ht="12.75" x14ac:dyDescent="0.2">
      <c r="A564" s="2"/>
      <c r="B564" s="2"/>
    </row>
    <row r="565" spans="1:2" ht="12.75" x14ac:dyDescent="0.2">
      <c r="A565" s="2"/>
      <c r="B565" s="2"/>
    </row>
    <row r="566" spans="1:2" ht="12.75" x14ac:dyDescent="0.2">
      <c r="A566" s="2"/>
      <c r="B566" s="2"/>
    </row>
    <row r="567" spans="1:2" ht="12.75" x14ac:dyDescent="0.2">
      <c r="A567" s="2"/>
      <c r="B567" s="2"/>
    </row>
    <row r="568" spans="1:2" ht="12.75" x14ac:dyDescent="0.2">
      <c r="A568" s="2"/>
      <c r="B568" s="2"/>
    </row>
    <row r="569" spans="1:2" ht="12.75" x14ac:dyDescent="0.2">
      <c r="A569" s="2"/>
      <c r="B569" s="2"/>
    </row>
    <row r="570" spans="1:2" ht="12.75" x14ac:dyDescent="0.2">
      <c r="A570" s="2"/>
      <c r="B570" s="2"/>
    </row>
    <row r="571" spans="1:2" ht="12.75" x14ac:dyDescent="0.2">
      <c r="A571" s="2"/>
      <c r="B571" s="2"/>
    </row>
    <row r="572" spans="1:2" ht="12.75" x14ac:dyDescent="0.2">
      <c r="A572" s="2"/>
      <c r="B572" s="2"/>
    </row>
    <row r="573" spans="1:2" ht="12.75" x14ac:dyDescent="0.2">
      <c r="A573" s="2"/>
      <c r="B573" s="2"/>
    </row>
    <row r="574" spans="1:2" ht="12.75" x14ac:dyDescent="0.2">
      <c r="A574" s="2"/>
      <c r="B574" s="2"/>
    </row>
    <row r="575" spans="1:2" ht="12.75" x14ac:dyDescent="0.2">
      <c r="A575" s="2"/>
      <c r="B575" s="2"/>
    </row>
    <row r="576" spans="1:2" ht="12.75" x14ac:dyDescent="0.2">
      <c r="A576" s="2"/>
      <c r="B576" s="2"/>
    </row>
    <row r="577" spans="1:2" ht="12.75" x14ac:dyDescent="0.2">
      <c r="A577" s="2"/>
      <c r="B577" s="2"/>
    </row>
    <row r="578" spans="1:2" ht="12.75" x14ac:dyDescent="0.2">
      <c r="A578" s="2"/>
      <c r="B578" s="2"/>
    </row>
    <row r="579" spans="1:2" ht="12.75" x14ac:dyDescent="0.2">
      <c r="A579" s="2"/>
      <c r="B579" s="2"/>
    </row>
    <row r="580" spans="1:2" ht="12.75" x14ac:dyDescent="0.2">
      <c r="A580" s="2"/>
      <c r="B580" s="2"/>
    </row>
    <row r="581" spans="1:2" ht="12.75" x14ac:dyDescent="0.2">
      <c r="A581" s="2"/>
      <c r="B581" s="2"/>
    </row>
    <row r="582" spans="1:2" ht="12.75" x14ac:dyDescent="0.2">
      <c r="A582" s="2"/>
      <c r="B582" s="2"/>
    </row>
    <row r="583" spans="1:2" ht="12.75" x14ac:dyDescent="0.2">
      <c r="A583" s="2"/>
      <c r="B583" s="2"/>
    </row>
    <row r="584" spans="1:2" ht="12.75" x14ac:dyDescent="0.2">
      <c r="A584" s="2"/>
      <c r="B584" s="2"/>
    </row>
    <row r="585" spans="1:2" ht="12.75" x14ac:dyDescent="0.2">
      <c r="A585" s="2"/>
      <c r="B585" s="2"/>
    </row>
    <row r="586" spans="1:2" ht="12.75" x14ac:dyDescent="0.2">
      <c r="A586" s="2"/>
      <c r="B586" s="2"/>
    </row>
    <row r="587" spans="1:2" ht="12.75" x14ac:dyDescent="0.2">
      <c r="A587" s="2"/>
      <c r="B587" s="2"/>
    </row>
    <row r="588" spans="1:2" ht="12.75" x14ac:dyDescent="0.2">
      <c r="A588" s="2"/>
      <c r="B588" s="2"/>
    </row>
    <row r="589" spans="1:2" ht="12.75" x14ac:dyDescent="0.2">
      <c r="A589" s="2"/>
      <c r="B589" s="2"/>
    </row>
    <row r="590" spans="1:2" ht="12.75" x14ac:dyDescent="0.2">
      <c r="A590" s="2"/>
      <c r="B590" s="2"/>
    </row>
    <row r="591" spans="1:2" ht="12.75" x14ac:dyDescent="0.2">
      <c r="A591" s="2"/>
      <c r="B591" s="2"/>
    </row>
    <row r="592" spans="1:2" ht="12.75" x14ac:dyDescent="0.2">
      <c r="A592" s="2"/>
      <c r="B592" s="2"/>
    </row>
    <row r="593" spans="1:2" ht="12.75" x14ac:dyDescent="0.2">
      <c r="A593" s="2"/>
      <c r="B593" s="2"/>
    </row>
    <row r="594" spans="1:2" ht="12.75" x14ac:dyDescent="0.2">
      <c r="A594" s="2"/>
      <c r="B594" s="2"/>
    </row>
    <row r="595" spans="1:2" ht="12.75" x14ac:dyDescent="0.2">
      <c r="A595" s="2"/>
      <c r="B595" s="2"/>
    </row>
    <row r="596" spans="1:2" ht="12.75" x14ac:dyDescent="0.2">
      <c r="A596" s="2"/>
      <c r="B596" s="2"/>
    </row>
    <row r="597" spans="1:2" ht="12.75" x14ac:dyDescent="0.2">
      <c r="A597" s="2"/>
      <c r="B597" s="2"/>
    </row>
    <row r="598" spans="1:2" ht="12.75" x14ac:dyDescent="0.2">
      <c r="A598" s="2"/>
      <c r="B598" s="2"/>
    </row>
    <row r="599" spans="1:2" ht="12.75" x14ac:dyDescent="0.2">
      <c r="A599" s="2"/>
      <c r="B599" s="2"/>
    </row>
    <row r="600" spans="1:2" ht="12.75" x14ac:dyDescent="0.2">
      <c r="A600" s="2"/>
      <c r="B600" s="2"/>
    </row>
    <row r="601" spans="1:2" ht="12.75" x14ac:dyDescent="0.2">
      <c r="A601" s="2"/>
      <c r="B601" s="2"/>
    </row>
    <row r="602" spans="1:2" ht="12.75" x14ac:dyDescent="0.2">
      <c r="A602" s="2"/>
      <c r="B602" s="2"/>
    </row>
    <row r="603" spans="1:2" ht="12.75" x14ac:dyDescent="0.2">
      <c r="A603" s="2"/>
      <c r="B603" s="2"/>
    </row>
    <row r="604" spans="1:2" ht="12.75" x14ac:dyDescent="0.2">
      <c r="A604" s="2"/>
      <c r="B604" s="2"/>
    </row>
    <row r="605" spans="1:2" ht="12.75" x14ac:dyDescent="0.2">
      <c r="A605" s="2"/>
      <c r="B605" s="2"/>
    </row>
    <row r="606" spans="1:2" ht="12.75" x14ac:dyDescent="0.2">
      <c r="A606" s="2"/>
      <c r="B606" s="2"/>
    </row>
    <row r="607" spans="1:2" ht="12.75" x14ac:dyDescent="0.2">
      <c r="A607" s="2"/>
      <c r="B607" s="2"/>
    </row>
    <row r="608" spans="1:2" ht="12.75" x14ac:dyDescent="0.2">
      <c r="A608" s="2"/>
      <c r="B608" s="2"/>
    </row>
    <row r="609" spans="1:2" ht="12.75" x14ac:dyDescent="0.2">
      <c r="A609" s="2"/>
      <c r="B609" s="2"/>
    </row>
    <row r="610" spans="1:2" ht="12.75" x14ac:dyDescent="0.2">
      <c r="A610" s="2"/>
      <c r="B610" s="2"/>
    </row>
    <row r="611" spans="1:2" ht="12.75" x14ac:dyDescent="0.2">
      <c r="A611" s="2"/>
      <c r="B611" s="2"/>
    </row>
    <row r="612" spans="1:2" ht="12.75" x14ac:dyDescent="0.2">
      <c r="A612" s="2"/>
      <c r="B612" s="2"/>
    </row>
    <row r="613" spans="1:2" ht="12.75" x14ac:dyDescent="0.2">
      <c r="A613" s="2"/>
      <c r="B613" s="2"/>
    </row>
    <row r="614" spans="1:2" ht="12.75" x14ac:dyDescent="0.2">
      <c r="A614" s="2"/>
      <c r="B614" s="2"/>
    </row>
    <row r="615" spans="1:2" ht="12.75" x14ac:dyDescent="0.2">
      <c r="A615" s="2"/>
      <c r="B615" s="2"/>
    </row>
    <row r="616" spans="1:2" ht="12.75" x14ac:dyDescent="0.2">
      <c r="A616" s="2"/>
      <c r="B616" s="2"/>
    </row>
    <row r="617" spans="1:2" ht="12.75" x14ac:dyDescent="0.2">
      <c r="A617" s="2"/>
      <c r="B617" s="2"/>
    </row>
    <row r="618" spans="1:2" ht="12.75" x14ac:dyDescent="0.2">
      <c r="A618" s="2"/>
      <c r="B618" s="2"/>
    </row>
    <row r="619" spans="1:2" ht="12.75" x14ac:dyDescent="0.2">
      <c r="A619" s="2"/>
      <c r="B619" s="2"/>
    </row>
    <row r="620" spans="1:2" ht="12.75" x14ac:dyDescent="0.2">
      <c r="A620" s="2"/>
      <c r="B620" s="2"/>
    </row>
    <row r="621" spans="1:2" ht="12.75" x14ac:dyDescent="0.2">
      <c r="A621" s="2"/>
      <c r="B621" s="2"/>
    </row>
    <row r="622" spans="1:2" ht="12.75" x14ac:dyDescent="0.2">
      <c r="A622" s="2"/>
      <c r="B622" s="2"/>
    </row>
    <row r="623" spans="1:2" ht="12.75" x14ac:dyDescent="0.2">
      <c r="A623" s="2"/>
      <c r="B623" s="2"/>
    </row>
    <row r="624" spans="1:2" ht="12.75" x14ac:dyDescent="0.2">
      <c r="A624" s="2"/>
      <c r="B624" s="2"/>
    </row>
    <row r="625" spans="1:2" ht="12.75" x14ac:dyDescent="0.2">
      <c r="A625" s="2"/>
      <c r="B625" s="2"/>
    </row>
    <row r="626" spans="1:2" ht="12.75" x14ac:dyDescent="0.2">
      <c r="A626" s="2"/>
      <c r="B626" s="2"/>
    </row>
    <row r="627" spans="1:2" ht="12.75" x14ac:dyDescent="0.2">
      <c r="A627" s="2"/>
      <c r="B627" s="2"/>
    </row>
    <row r="628" spans="1:2" ht="12.75" x14ac:dyDescent="0.2">
      <c r="A628" s="2"/>
      <c r="B628" s="2"/>
    </row>
    <row r="629" spans="1:2" ht="12.75" x14ac:dyDescent="0.2">
      <c r="A629" s="2"/>
      <c r="B629" s="2"/>
    </row>
    <row r="630" spans="1:2" ht="12.75" x14ac:dyDescent="0.2">
      <c r="A630" s="2"/>
      <c r="B630" s="2"/>
    </row>
    <row r="631" spans="1:2" ht="12.75" x14ac:dyDescent="0.2">
      <c r="A631" s="2"/>
      <c r="B631" s="2"/>
    </row>
    <row r="632" spans="1:2" ht="12.75" x14ac:dyDescent="0.2">
      <c r="A632" s="2"/>
      <c r="B632" s="2"/>
    </row>
    <row r="633" spans="1:2" ht="12.75" x14ac:dyDescent="0.2">
      <c r="A633" s="2"/>
      <c r="B633" s="2"/>
    </row>
    <row r="634" spans="1:2" ht="12.75" x14ac:dyDescent="0.2">
      <c r="A634" s="2"/>
      <c r="B634" s="2"/>
    </row>
    <row r="635" spans="1:2" ht="12.75" x14ac:dyDescent="0.2">
      <c r="A635" s="2"/>
      <c r="B635" s="2"/>
    </row>
    <row r="636" spans="1:2" ht="12.75" x14ac:dyDescent="0.2">
      <c r="A636" s="2"/>
      <c r="B636" s="2"/>
    </row>
    <row r="637" spans="1:2" ht="12.75" x14ac:dyDescent="0.2">
      <c r="A637" s="2"/>
      <c r="B637" s="2"/>
    </row>
    <row r="638" spans="1:2" ht="12.75" x14ac:dyDescent="0.2">
      <c r="A638" s="2"/>
      <c r="B638" s="2"/>
    </row>
    <row r="639" spans="1:2" ht="12.75" x14ac:dyDescent="0.2">
      <c r="A639" s="2"/>
      <c r="B639" s="2"/>
    </row>
    <row r="640" spans="1:2" ht="12.75" x14ac:dyDescent="0.2">
      <c r="A640" s="2"/>
      <c r="B640" s="2"/>
    </row>
    <row r="641" spans="1:2" ht="12.75" x14ac:dyDescent="0.2">
      <c r="A641" s="2"/>
      <c r="B641" s="2"/>
    </row>
    <row r="642" spans="1:2" ht="12.75" x14ac:dyDescent="0.2">
      <c r="A642" s="2"/>
      <c r="B642" s="2"/>
    </row>
    <row r="643" spans="1:2" ht="12.75" x14ac:dyDescent="0.2">
      <c r="A643" s="2"/>
      <c r="B643" s="2"/>
    </row>
    <row r="644" spans="1:2" ht="12.75" x14ac:dyDescent="0.2">
      <c r="A644" s="2"/>
      <c r="B644" s="2"/>
    </row>
    <row r="645" spans="1:2" ht="12.75" x14ac:dyDescent="0.2">
      <c r="A645" s="2"/>
      <c r="B645" s="2"/>
    </row>
    <row r="646" spans="1:2" ht="12.75" x14ac:dyDescent="0.2">
      <c r="A646" s="2"/>
      <c r="B646" s="2"/>
    </row>
    <row r="647" spans="1:2" ht="12.75" x14ac:dyDescent="0.2">
      <c r="A647" s="2"/>
      <c r="B647" s="2"/>
    </row>
    <row r="648" spans="1:2" ht="12.75" x14ac:dyDescent="0.2">
      <c r="A648" s="2"/>
      <c r="B648" s="2"/>
    </row>
    <row r="649" spans="1:2" ht="12.75" x14ac:dyDescent="0.2">
      <c r="A649" s="2"/>
      <c r="B649" s="2"/>
    </row>
    <row r="650" spans="1:2" ht="12.75" x14ac:dyDescent="0.2">
      <c r="A650" s="2"/>
      <c r="B650" s="2"/>
    </row>
    <row r="651" spans="1:2" ht="12.75" x14ac:dyDescent="0.2">
      <c r="A651" s="2"/>
      <c r="B651" s="2"/>
    </row>
    <row r="652" spans="1:2" ht="12.75" x14ac:dyDescent="0.2">
      <c r="A652" s="2"/>
      <c r="B652" s="2"/>
    </row>
    <row r="653" spans="1:2" ht="12.75" x14ac:dyDescent="0.2">
      <c r="A653" s="2"/>
      <c r="B653" s="2"/>
    </row>
    <row r="654" spans="1:2" ht="12.75" x14ac:dyDescent="0.2">
      <c r="A654" s="2"/>
      <c r="B654" s="2"/>
    </row>
    <row r="655" spans="1:2" ht="12.75" x14ac:dyDescent="0.2">
      <c r="A655" s="2"/>
      <c r="B655" s="2"/>
    </row>
    <row r="656" spans="1:2" ht="12.75" x14ac:dyDescent="0.2">
      <c r="A656" s="2"/>
      <c r="B656" s="2"/>
    </row>
    <row r="657" spans="1:2" ht="12.75" x14ac:dyDescent="0.2">
      <c r="A657" s="2"/>
      <c r="B657" s="2"/>
    </row>
    <row r="658" spans="1:2" ht="12.75" x14ac:dyDescent="0.2">
      <c r="A658" s="2"/>
      <c r="B658" s="2"/>
    </row>
    <row r="659" spans="1:2" ht="12.75" x14ac:dyDescent="0.2">
      <c r="A659" s="2"/>
      <c r="B659" s="2"/>
    </row>
    <row r="660" spans="1:2" ht="12.75" x14ac:dyDescent="0.2">
      <c r="A660" s="2"/>
      <c r="B660" s="2"/>
    </row>
    <row r="661" spans="1:2" ht="12.75" x14ac:dyDescent="0.2">
      <c r="A661" s="2"/>
      <c r="B661" s="2"/>
    </row>
    <row r="662" spans="1:2" ht="12.75" x14ac:dyDescent="0.2">
      <c r="A662" s="2"/>
      <c r="B662" s="2"/>
    </row>
    <row r="663" spans="1:2" ht="12.75" x14ac:dyDescent="0.2">
      <c r="A663" s="2"/>
      <c r="B663" s="2"/>
    </row>
    <row r="664" spans="1:2" ht="12.75" x14ac:dyDescent="0.2">
      <c r="A664" s="2"/>
      <c r="B664" s="2"/>
    </row>
    <row r="665" spans="1:2" ht="12.75" x14ac:dyDescent="0.2">
      <c r="A665" s="2"/>
      <c r="B665" s="2"/>
    </row>
    <row r="666" spans="1:2" ht="12.75" x14ac:dyDescent="0.2">
      <c r="A666" s="2"/>
      <c r="B666" s="2"/>
    </row>
    <row r="667" spans="1:2" ht="12.75" x14ac:dyDescent="0.2">
      <c r="A667" s="2"/>
      <c r="B667" s="2"/>
    </row>
    <row r="668" spans="1:2" ht="12.75" x14ac:dyDescent="0.2">
      <c r="A668" s="2"/>
      <c r="B668" s="2"/>
    </row>
    <row r="669" spans="1:2" ht="12.75" x14ac:dyDescent="0.2">
      <c r="A669" s="2"/>
      <c r="B669" s="2"/>
    </row>
    <row r="670" spans="1:2" ht="12.75" x14ac:dyDescent="0.2">
      <c r="A670" s="2"/>
      <c r="B670" s="2"/>
    </row>
    <row r="671" spans="1:2" ht="12.75" x14ac:dyDescent="0.2">
      <c r="A671" s="2"/>
      <c r="B671" s="2"/>
    </row>
    <row r="672" spans="1:2" ht="12.75" x14ac:dyDescent="0.2">
      <c r="A672" s="2"/>
      <c r="B672" s="2"/>
    </row>
    <row r="673" spans="1:2" ht="12.75" x14ac:dyDescent="0.2">
      <c r="A673" s="2"/>
      <c r="B673" s="2"/>
    </row>
    <row r="674" spans="1:2" ht="12.75" x14ac:dyDescent="0.2">
      <c r="A674" s="2"/>
      <c r="B674" s="2"/>
    </row>
    <row r="675" spans="1:2" ht="12.75" x14ac:dyDescent="0.2">
      <c r="A675" s="2"/>
      <c r="B675" s="2"/>
    </row>
    <row r="676" spans="1:2" ht="12.75" x14ac:dyDescent="0.2">
      <c r="A676" s="2"/>
      <c r="B676" s="2"/>
    </row>
    <row r="677" spans="1:2" ht="12.75" x14ac:dyDescent="0.2">
      <c r="A677" s="2"/>
      <c r="B677" s="2"/>
    </row>
    <row r="678" spans="1:2" ht="12.75" x14ac:dyDescent="0.2">
      <c r="A678" s="2"/>
      <c r="B678" s="2"/>
    </row>
    <row r="679" spans="1:2" ht="12.75" x14ac:dyDescent="0.2">
      <c r="A679" s="2"/>
      <c r="B679" s="2"/>
    </row>
    <row r="680" spans="1:2" ht="12.75" x14ac:dyDescent="0.2">
      <c r="A680" s="2"/>
      <c r="B680" s="2"/>
    </row>
    <row r="681" spans="1:2" ht="12.75" x14ac:dyDescent="0.2">
      <c r="A681" s="2"/>
      <c r="B681" s="2"/>
    </row>
    <row r="682" spans="1:2" ht="12.75" x14ac:dyDescent="0.2">
      <c r="A682" s="2"/>
      <c r="B682" s="2"/>
    </row>
    <row r="683" spans="1:2" ht="12.75" x14ac:dyDescent="0.2">
      <c r="A683" s="2"/>
      <c r="B683" s="2"/>
    </row>
    <row r="684" spans="1:2" ht="12.75" x14ac:dyDescent="0.2">
      <c r="A684" s="2"/>
      <c r="B684" s="2"/>
    </row>
    <row r="685" spans="1:2" ht="12.75" x14ac:dyDescent="0.2">
      <c r="A685" s="2"/>
      <c r="B685" s="2"/>
    </row>
    <row r="686" spans="1:2" ht="12.75" x14ac:dyDescent="0.2">
      <c r="A686" s="2"/>
      <c r="B686" s="2"/>
    </row>
    <row r="687" spans="1:2" ht="12.75" x14ac:dyDescent="0.2">
      <c r="A687" s="2"/>
      <c r="B687" s="2"/>
    </row>
    <row r="688" spans="1:2" ht="12.75" x14ac:dyDescent="0.2">
      <c r="A688" s="2"/>
      <c r="B688" s="2"/>
    </row>
    <row r="689" spans="1:2" ht="12.75" x14ac:dyDescent="0.2">
      <c r="A689" s="2"/>
      <c r="B689" s="2"/>
    </row>
    <row r="690" spans="1:2" ht="12.75" x14ac:dyDescent="0.2">
      <c r="A690" s="2"/>
      <c r="B690" s="2"/>
    </row>
    <row r="691" spans="1:2" ht="12.75" x14ac:dyDescent="0.2">
      <c r="A691" s="2"/>
      <c r="B691" s="2"/>
    </row>
    <row r="692" spans="1:2" ht="12.75" x14ac:dyDescent="0.2">
      <c r="A692" s="2"/>
      <c r="B692" s="2"/>
    </row>
    <row r="693" spans="1:2" ht="12.75" x14ac:dyDescent="0.2">
      <c r="A693" s="2"/>
      <c r="B693" s="2"/>
    </row>
    <row r="694" spans="1:2" ht="12.75" x14ac:dyDescent="0.2">
      <c r="A694" s="2"/>
      <c r="B694" s="2"/>
    </row>
    <row r="695" spans="1:2" ht="12.75" x14ac:dyDescent="0.2">
      <c r="A695" s="2"/>
      <c r="B695" s="2"/>
    </row>
    <row r="696" spans="1:2" ht="12.75" x14ac:dyDescent="0.2">
      <c r="A696" s="2"/>
      <c r="B696" s="2"/>
    </row>
    <row r="697" spans="1:2" ht="12.75" x14ac:dyDescent="0.2">
      <c r="A697" s="2"/>
      <c r="B697" s="2"/>
    </row>
    <row r="698" spans="1:2" ht="12.75" x14ac:dyDescent="0.2">
      <c r="A698" s="2"/>
      <c r="B698" s="2"/>
    </row>
    <row r="699" spans="1:2" ht="12.75" x14ac:dyDescent="0.2">
      <c r="A699" s="2"/>
      <c r="B699" s="2"/>
    </row>
    <row r="700" spans="1:2" ht="12.75" x14ac:dyDescent="0.2">
      <c r="A700" s="2"/>
      <c r="B700" s="2"/>
    </row>
    <row r="701" spans="1:2" ht="12.75" x14ac:dyDescent="0.2">
      <c r="A701" s="2"/>
      <c r="B701" s="2"/>
    </row>
    <row r="702" spans="1:2" ht="12.75" x14ac:dyDescent="0.2">
      <c r="A702" s="2"/>
      <c r="B702" s="2"/>
    </row>
    <row r="703" spans="1:2" ht="12.75" x14ac:dyDescent="0.2">
      <c r="A703" s="2"/>
      <c r="B703" s="2"/>
    </row>
    <row r="704" spans="1:2" ht="12.75" x14ac:dyDescent="0.2">
      <c r="A704" s="2"/>
      <c r="B704" s="2"/>
    </row>
    <row r="705" spans="1:2" ht="12.75" x14ac:dyDescent="0.2">
      <c r="A705" s="2"/>
      <c r="B705" s="2"/>
    </row>
    <row r="706" spans="1:2" ht="12.75" x14ac:dyDescent="0.2">
      <c r="A706" s="2"/>
      <c r="B706" s="2"/>
    </row>
    <row r="707" spans="1:2" ht="12.75" x14ac:dyDescent="0.2">
      <c r="A707" s="2"/>
      <c r="B707" s="2"/>
    </row>
    <row r="708" spans="1:2" ht="12.75" x14ac:dyDescent="0.2">
      <c r="A708" s="2"/>
      <c r="B708" s="2"/>
    </row>
    <row r="709" spans="1:2" ht="12.75" x14ac:dyDescent="0.2">
      <c r="A709" s="2"/>
      <c r="B709" s="2"/>
    </row>
    <row r="710" spans="1:2" ht="12.75" x14ac:dyDescent="0.2">
      <c r="A710" s="2"/>
      <c r="B710" s="2"/>
    </row>
    <row r="711" spans="1:2" ht="12.75" x14ac:dyDescent="0.2">
      <c r="A711" s="2"/>
      <c r="B711" s="2"/>
    </row>
    <row r="712" spans="1:2" ht="12.75" x14ac:dyDescent="0.2">
      <c r="A712" s="2"/>
      <c r="B712" s="2"/>
    </row>
    <row r="713" spans="1:2" ht="12.75" x14ac:dyDescent="0.2">
      <c r="A713" s="2"/>
      <c r="B713" s="2"/>
    </row>
    <row r="714" spans="1:2" ht="12.75" x14ac:dyDescent="0.2">
      <c r="A714" s="2"/>
      <c r="B714" s="2"/>
    </row>
    <row r="715" spans="1:2" ht="12.75" x14ac:dyDescent="0.2">
      <c r="A715" s="2"/>
      <c r="B715" s="2"/>
    </row>
    <row r="716" spans="1:2" ht="12.75" x14ac:dyDescent="0.2">
      <c r="A716" s="2"/>
      <c r="B716" s="2"/>
    </row>
    <row r="717" spans="1:2" ht="12.75" x14ac:dyDescent="0.2">
      <c r="A717" s="2"/>
      <c r="B717" s="2"/>
    </row>
    <row r="718" spans="1:2" ht="12.75" x14ac:dyDescent="0.2">
      <c r="A718" s="2"/>
      <c r="B718" s="2"/>
    </row>
    <row r="719" spans="1:2" ht="12.75" x14ac:dyDescent="0.2">
      <c r="A719" s="2"/>
      <c r="B719" s="2"/>
    </row>
    <row r="720" spans="1:2" ht="12.75" x14ac:dyDescent="0.2">
      <c r="A720" s="2"/>
      <c r="B720" s="2"/>
    </row>
    <row r="721" spans="1:2" ht="12.75" x14ac:dyDescent="0.2">
      <c r="A721" s="2"/>
      <c r="B721" s="2"/>
    </row>
    <row r="722" spans="1:2" ht="12.75" x14ac:dyDescent="0.2">
      <c r="A722" s="2"/>
      <c r="B722" s="2"/>
    </row>
    <row r="723" spans="1:2" ht="12.75" x14ac:dyDescent="0.2">
      <c r="A723" s="2"/>
      <c r="B723" s="2"/>
    </row>
    <row r="724" spans="1:2" ht="12.75" x14ac:dyDescent="0.2">
      <c r="A724" s="2"/>
      <c r="B724" s="2"/>
    </row>
    <row r="725" spans="1:2" ht="12.75" x14ac:dyDescent="0.2">
      <c r="A725" s="2"/>
      <c r="B725" s="2"/>
    </row>
    <row r="726" spans="1:2" ht="12.75" x14ac:dyDescent="0.2">
      <c r="A726" s="2"/>
      <c r="B726" s="2"/>
    </row>
    <row r="727" spans="1:2" ht="12.75" x14ac:dyDescent="0.2">
      <c r="A727" s="2"/>
      <c r="B727" s="2"/>
    </row>
    <row r="728" spans="1:2" ht="12.75" x14ac:dyDescent="0.2">
      <c r="A728" s="2"/>
      <c r="B728" s="2"/>
    </row>
    <row r="729" spans="1:2" ht="12.75" x14ac:dyDescent="0.2">
      <c r="A729" s="2"/>
      <c r="B729" s="2"/>
    </row>
    <row r="730" spans="1:2" ht="12.75" x14ac:dyDescent="0.2">
      <c r="A730" s="2"/>
      <c r="B730" s="2"/>
    </row>
    <row r="731" spans="1:2" ht="12.75" x14ac:dyDescent="0.2">
      <c r="A731" s="2"/>
      <c r="B731" s="2"/>
    </row>
    <row r="732" spans="1:2" ht="12.75" x14ac:dyDescent="0.2">
      <c r="A732" s="2"/>
      <c r="B732" s="2"/>
    </row>
    <row r="733" spans="1:2" ht="12.75" x14ac:dyDescent="0.2">
      <c r="A733" s="2"/>
      <c r="B733" s="2"/>
    </row>
    <row r="734" spans="1:2" ht="12.75" x14ac:dyDescent="0.2">
      <c r="A734" s="2"/>
      <c r="B734" s="2"/>
    </row>
    <row r="735" spans="1:2" ht="12.75" x14ac:dyDescent="0.2">
      <c r="A735" s="2"/>
      <c r="B735" s="2"/>
    </row>
    <row r="736" spans="1:2" ht="12.75" x14ac:dyDescent="0.2">
      <c r="A736" s="2"/>
      <c r="B736" s="2"/>
    </row>
    <row r="737" spans="1:2" ht="12.75" x14ac:dyDescent="0.2">
      <c r="A737" s="2"/>
      <c r="B737" s="2"/>
    </row>
    <row r="738" spans="1:2" ht="12.75" x14ac:dyDescent="0.2">
      <c r="A738" s="2"/>
      <c r="B738" s="2"/>
    </row>
    <row r="739" spans="1:2" ht="12.75" x14ac:dyDescent="0.2">
      <c r="A739" s="2"/>
      <c r="B739" s="2"/>
    </row>
    <row r="740" spans="1:2" ht="12.75" x14ac:dyDescent="0.2">
      <c r="A740" s="2"/>
      <c r="B740" s="2"/>
    </row>
    <row r="741" spans="1:2" ht="12.75" x14ac:dyDescent="0.2">
      <c r="A741" s="2"/>
      <c r="B741" s="2"/>
    </row>
    <row r="742" spans="1:2" ht="12.75" x14ac:dyDescent="0.2">
      <c r="A742" s="2"/>
      <c r="B742" s="2"/>
    </row>
    <row r="743" spans="1:2" ht="12.75" x14ac:dyDescent="0.2">
      <c r="A743" s="2"/>
      <c r="B743" s="2"/>
    </row>
    <row r="744" spans="1:2" ht="12.75" x14ac:dyDescent="0.2">
      <c r="A744" s="2"/>
      <c r="B744" s="2"/>
    </row>
    <row r="745" spans="1:2" ht="12.75" x14ac:dyDescent="0.2">
      <c r="A745" s="2"/>
      <c r="B745" s="2"/>
    </row>
    <row r="746" spans="1:2" ht="12.75" x14ac:dyDescent="0.2">
      <c r="A746" s="2"/>
      <c r="B746" s="2"/>
    </row>
    <row r="747" spans="1:2" ht="12.75" x14ac:dyDescent="0.2">
      <c r="A747" s="2"/>
      <c r="B747" s="2"/>
    </row>
    <row r="748" spans="1:2" ht="12.75" x14ac:dyDescent="0.2">
      <c r="A748" s="2"/>
      <c r="B748" s="2"/>
    </row>
    <row r="749" spans="1:2" ht="12.75" x14ac:dyDescent="0.2">
      <c r="A749" s="2"/>
      <c r="B749" s="2"/>
    </row>
    <row r="750" spans="1:2" ht="12.75" x14ac:dyDescent="0.2">
      <c r="A750" s="2"/>
      <c r="B750" s="2"/>
    </row>
    <row r="751" spans="1:2" ht="12.75" x14ac:dyDescent="0.2">
      <c r="A751" s="2"/>
      <c r="B751" s="2"/>
    </row>
    <row r="752" spans="1:2" ht="12.75" x14ac:dyDescent="0.2">
      <c r="A752" s="2"/>
      <c r="B752" s="2"/>
    </row>
    <row r="753" spans="1:2" ht="12.75" x14ac:dyDescent="0.2">
      <c r="A753" s="2"/>
      <c r="B753" s="2"/>
    </row>
    <row r="754" spans="1:2" ht="12.75" x14ac:dyDescent="0.2">
      <c r="A754" s="2"/>
      <c r="B754" s="2"/>
    </row>
    <row r="755" spans="1:2" ht="12.75" x14ac:dyDescent="0.2">
      <c r="A755" s="2"/>
      <c r="B755" s="2"/>
    </row>
    <row r="756" spans="1:2" ht="12.75" x14ac:dyDescent="0.2">
      <c r="A756" s="2"/>
      <c r="B756" s="2"/>
    </row>
    <row r="757" spans="1:2" ht="12.75" x14ac:dyDescent="0.2">
      <c r="A757" s="2"/>
      <c r="B757" s="2"/>
    </row>
    <row r="758" spans="1:2" ht="12.75" x14ac:dyDescent="0.2">
      <c r="A758" s="2"/>
      <c r="B758" s="2"/>
    </row>
    <row r="759" spans="1:2" ht="12.75" x14ac:dyDescent="0.2">
      <c r="A759" s="2"/>
      <c r="B759" s="2"/>
    </row>
    <row r="760" spans="1:2" ht="12.75" x14ac:dyDescent="0.2">
      <c r="A760" s="2"/>
      <c r="B760" s="2"/>
    </row>
    <row r="761" spans="1:2" ht="12.75" x14ac:dyDescent="0.2">
      <c r="A761" s="2"/>
      <c r="B761" s="2"/>
    </row>
    <row r="762" spans="1:2" ht="12.75" x14ac:dyDescent="0.2">
      <c r="A762" s="2"/>
      <c r="B762" s="2"/>
    </row>
    <row r="763" spans="1:2" ht="12.75" x14ac:dyDescent="0.2">
      <c r="A763" s="2"/>
      <c r="B763" s="2"/>
    </row>
    <row r="764" spans="1:2" ht="12.75" x14ac:dyDescent="0.2">
      <c r="A764" s="2"/>
      <c r="B764" s="2"/>
    </row>
    <row r="765" spans="1:2" ht="12.75" x14ac:dyDescent="0.2">
      <c r="A765" s="2"/>
      <c r="B765" s="2"/>
    </row>
    <row r="766" spans="1:2" ht="12.75" x14ac:dyDescent="0.2">
      <c r="A766" s="2"/>
      <c r="B766" s="2"/>
    </row>
    <row r="767" spans="1:2" ht="12.75" x14ac:dyDescent="0.2">
      <c r="A767" s="2"/>
      <c r="B767" s="2"/>
    </row>
    <row r="768" spans="1:2" ht="12.75" x14ac:dyDescent="0.2">
      <c r="A768" s="2"/>
      <c r="B768" s="2"/>
    </row>
    <row r="769" spans="1:2" ht="12.75" x14ac:dyDescent="0.2">
      <c r="A769" s="2"/>
      <c r="B769" s="2"/>
    </row>
    <row r="770" spans="1:2" ht="12.75" x14ac:dyDescent="0.2">
      <c r="A770" s="2"/>
      <c r="B770" s="2"/>
    </row>
    <row r="771" spans="1:2" ht="12.75" x14ac:dyDescent="0.2">
      <c r="A771" s="2"/>
      <c r="B771" s="2"/>
    </row>
    <row r="772" spans="1:2" ht="12.75" x14ac:dyDescent="0.2">
      <c r="A772" s="2"/>
      <c r="B772" s="2"/>
    </row>
    <row r="773" spans="1:2" ht="12.75" x14ac:dyDescent="0.2">
      <c r="A773" s="2"/>
      <c r="B773" s="2"/>
    </row>
    <row r="774" spans="1:2" ht="12.75" x14ac:dyDescent="0.2">
      <c r="A774" s="2"/>
      <c r="B774" s="2"/>
    </row>
    <row r="775" spans="1:2" ht="12.75" x14ac:dyDescent="0.2">
      <c r="A775" s="2"/>
      <c r="B775" s="2"/>
    </row>
    <row r="776" spans="1:2" ht="12.75" x14ac:dyDescent="0.2">
      <c r="A776" s="2"/>
      <c r="B776" s="2"/>
    </row>
    <row r="777" spans="1:2" ht="12.75" x14ac:dyDescent="0.2">
      <c r="A777" s="2"/>
      <c r="B777" s="2"/>
    </row>
    <row r="778" spans="1:2" ht="12.75" x14ac:dyDescent="0.2">
      <c r="A778" s="2"/>
      <c r="B778" s="2"/>
    </row>
    <row r="779" spans="1:2" ht="12.75" x14ac:dyDescent="0.2">
      <c r="A779" s="2"/>
      <c r="B779" s="2"/>
    </row>
    <row r="780" spans="1:2" ht="12.75" x14ac:dyDescent="0.2">
      <c r="A780" s="2"/>
      <c r="B780" s="2"/>
    </row>
    <row r="781" spans="1:2" ht="12.75" x14ac:dyDescent="0.2">
      <c r="A781" s="2"/>
      <c r="B781" s="2"/>
    </row>
    <row r="782" spans="1:2" ht="12.75" x14ac:dyDescent="0.2">
      <c r="A782" s="2"/>
      <c r="B782" s="2"/>
    </row>
    <row r="783" spans="1:2" ht="12.75" x14ac:dyDescent="0.2">
      <c r="A783" s="2"/>
      <c r="B783" s="2"/>
    </row>
    <row r="784" spans="1:2" ht="12.75" x14ac:dyDescent="0.2">
      <c r="A784" s="2"/>
      <c r="B784" s="2"/>
    </row>
    <row r="785" spans="1:2" ht="12.75" x14ac:dyDescent="0.2">
      <c r="A785" s="2"/>
      <c r="B785" s="2"/>
    </row>
    <row r="786" spans="1:2" ht="12.75" x14ac:dyDescent="0.2">
      <c r="A786" s="2"/>
      <c r="B786" s="2"/>
    </row>
    <row r="787" spans="1:2" ht="12.75" x14ac:dyDescent="0.2">
      <c r="A787" s="2"/>
      <c r="B787" s="2"/>
    </row>
    <row r="788" spans="1:2" ht="12.75" x14ac:dyDescent="0.2">
      <c r="A788" s="2"/>
      <c r="B788" s="2"/>
    </row>
  </sheetData>
  <mergeCells count="9">
    <mergeCell ref="A33:B33"/>
    <mergeCell ref="A177:B177"/>
    <mergeCell ref="A187:B187"/>
    <mergeCell ref="A1:B1"/>
    <mergeCell ref="A2:B2"/>
    <mergeCell ref="A3:B3"/>
    <mergeCell ref="A4:B4"/>
    <mergeCell ref="A5:B5"/>
    <mergeCell ref="A7:B7"/>
  </mergeCells>
  <pageMargins left="0" right="0" top="0" bottom="0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53"/>
  <sheetViews>
    <sheetView zoomScaleNormal="100" workbookViewId="0">
      <selection activeCell="B7" sqref="B7"/>
    </sheetView>
  </sheetViews>
  <sheetFormatPr defaultRowHeight="15" x14ac:dyDescent="0.2"/>
  <cols>
    <col min="1" max="1" width="12.7109375" style="18" customWidth="1"/>
    <col min="2" max="2" width="92.28515625" style="8" customWidth="1"/>
    <col min="3" max="3" width="19.42578125" style="2" customWidth="1"/>
    <col min="4" max="4" width="4.5703125" style="2" customWidth="1"/>
    <col min="5" max="5" width="12.7109375" style="2" bestFit="1" customWidth="1"/>
    <col min="6" max="204" width="8.85546875" style="2"/>
    <col min="205" max="205" width="11.28515625" style="2" customWidth="1"/>
    <col min="206" max="206" width="87.85546875" style="2" customWidth="1"/>
    <col min="207" max="207" width="12" style="2" customWidth="1"/>
    <col min="208" max="208" width="9.42578125" style="2" customWidth="1"/>
    <col min="209" max="209" width="6" style="2" customWidth="1"/>
    <col min="210" max="210" width="8.85546875" style="2"/>
    <col min="211" max="211" width="33" style="2" customWidth="1"/>
    <col min="212" max="460" width="8.85546875" style="2"/>
    <col min="461" max="461" width="11.28515625" style="2" customWidth="1"/>
    <col min="462" max="462" width="87.85546875" style="2" customWidth="1"/>
    <col min="463" max="463" width="12" style="2" customWidth="1"/>
    <col min="464" max="464" width="9.42578125" style="2" customWidth="1"/>
    <col min="465" max="465" width="6" style="2" customWidth="1"/>
    <col min="466" max="466" width="8.85546875" style="2"/>
    <col min="467" max="467" width="33" style="2" customWidth="1"/>
    <col min="468" max="716" width="8.85546875" style="2"/>
    <col min="717" max="717" width="11.28515625" style="2" customWidth="1"/>
    <col min="718" max="718" width="87.85546875" style="2" customWidth="1"/>
    <col min="719" max="719" width="12" style="2" customWidth="1"/>
    <col min="720" max="720" width="9.42578125" style="2" customWidth="1"/>
    <col min="721" max="721" width="6" style="2" customWidth="1"/>
    <col min="722" max="722" width="8.85546875" style="2"/>
    <col min="723" max="723" width="33" style="2" customWidth="1"/>
    <col min="724" max="972" width="8.85546875" style="2"/>
    <col min="973" max="973" width="11.28515625" style="2" customWidth="1"/>
    <col min="974" max="974" width="87.85546875" style="2" customWidth="1"/>
    <col min="975" max="975" width="12" style="2" customWidth="1"/>
    <col min="976" max="976" width="9.42578125" style="2" customWidth="1"/>
    <col min="977" max="977" width="6" style="2" customWidth="1"/>
    <col min="978" max="978" width="8.85546875" style="2"/>
    <col min="979" max="979" width="33" style="2" customWidth="1"/>
    <col min="980" max="1228" width="8.85546875" style="2"/>
    <col min="1229" max="1229" width="11.28515625" style="2" customWidth="1"/>
    <col min="1230" max="1230" width="87.85546875" style="2" customWidth="1"/>
    <col min="1231" max="1231" width="12" style="2" customWidth="1"/>
    <col min="1232" max="1232" width="9.42578125" style="2" customWidth="1"/>
    <col min="1233" max="1233" width="6" style="2" customWidth="1"/>
    <col min="1234" max="1234" width="8.85546875" style="2"/>
    <col min="1235" max="1235" width="33" style="2" customWidth="1"/>
    <col min="1236" max="1484" width="8.85546875" style="2"/>
    <col min="1485" max="1485" width="11.28515625" style="2" customWidth="1"/>
    <col min="1486" max="1486" width="87.85546875" style="2" customWidth="1"/>
    <col min="1487" max="1487" width="12" style="2" customWidth="1"/>
    <col min="1488" max="1488" width="9.42578125" style="2" customWidth="1"/>
    <col min="1489" max="1489" width="6" style="2" customWidth="1"/>
    <col min="1490" max="1490" width="8.85546875" style="2"/>
    <col min="1491" max="1491" width="33" style="2" customWidth="1"/>
    <col min="1492" max="1740" width="8.85546875" style="2"/>
    <col min="1741" max="1741" width="11.28515625" style="2" customWidth="1"/>
    <col min="1742" max="1742" width="87.85546875" style="2" customWidth="1"/>
    <col min="1743" max="1743" width="12" style="2" customWidth="1"/>
    <col min="1744" max="1744" width="9.42578125" style="2" customWidth="1"/>
    <col min="1745" max="1745" width="6" style="2" customWidth="1"/>
    <col min="1746" max="1746" width="8.85546875" style="2"/>
    <col min="1747" max="1747" width="33" style="2" customWidth="1"/>
    <col min="1748" max="1996" width="8.85546875" style="2"/>
    <col min="1997" max="1997" width="11.28515625" style="2" customWidth="1"/>
    <col min="1998" max="1998" width="87.85546875" style="2" customWidth="1"/>
    <col min="1999" max="1999" width="12" style="2" customWidth="1"/>
    <col min="2000" max="2000" width="9.42578125" style="2" customWidth="1"/>
    <col min="2001" max="2001" width="6" style="2" customWidth="1"/>
    <col min="2002" max="2002" width="8.85546875" style="2"/>
    <col min="2003" max="2003" width="33" style="2" customWidth="1"/>
    <col min="2004" max="2252" width="8.85546875" style="2"/>
    <col min="2253" max="2253" width="11.28515625" style="2" customWidth="1"/>
    <col min="2254" max="2254" width="87.85546875" style="2" customWidth="1"/>
    <col min="2255" max="2255" width="12" style="2" customWidth="1"/>
    <col min="2256" max="2256" width="9.42578125" style="2" customWidth="1"/>
    <col min="2257" max="2257" width="6" style="2" customWidth="1"/>
    <col min="2258" max="2258" width="8.85546875" style="2"/>
    <col min="2259" max="2259" width="33" style="2" customWidth="1"/>
    <col min="2260" max="2508" width="8.85546875" style="2"/>
    <col min="2509" max="2509" width="11.28515625" style="2" customWidth="1"/>
    <col min="2510" max="2510" width="87.85546875" style="2" customWidth="1"/>
    <col min="2511" max="2511" width="12" style="2" customWidth="1"/>
    <col min="2512" max="2512" width="9.42578125" style="2" customWidth="1"/>
    <col min="2513" max="2513" width="6" style="2" customWidth="1"/>
    <col min="2514" max="2514" width="8.85546875" style="2"/>
    <col min="2515" max="2515" width="33" style="2" customWidth="1"/>
    <col min="2516" max="2764" width="8.85546875" style="2"/>
    <col min="2765" max="2765" width="11.28515625" style="2" customWidth="1"/>
    <col min="2766" max="2766" width="87.85546875" style="2" customWidth="1"/>
    <col min="2767" max="2767" width="12" style="2" customWidth="1"/>
    <col min="2768" max="2768" width="9.42578125" style="2" customWidth="1"/>
    <col min="2769" max="2769" width="6" style="2" customWidth="1"/>
    <col min="2770" max="2770" width="8.85546875" style="2"/>
    <col min="2771" max="2771" width="33" style="2" customWidth="1"/>
    <col min="2772" max="3020" width="8.85546875" style="2"/>
    <col min="3021" max="3021" width="11.28515625" style="2" customWidth="1"/>
    <col min="3022" max="3022" width="87.85546875" style="2" customWidth="1"/>
    <col min="3023" max="3023" width="12" style="2" customWidth="1"/>
    <col min="3024" max="3024" width="9.42578125" style="2" customWidth="1"/>
    <col min="3025" max="3025" width="6" style="2" customWidth="1"/>
    <col min="3026" max="3026" width="8.85546875" style="2"/>
    <col min="3027" max="3027" width="33" style="2" customWidth="1"/>
    <col min="3028" max="3276" width="8.85546875" style="2"/>
    <col min="3277" max="3277" width="11.28515625" style="2" customWidth="1"/>
    <col min="3278" max="3278" width="87.85546875" style="2" customWidth="1"/>
    <col min="3279" max="3279" width="12" style="2" customWidth="1"/>
    <col min="3280" max="3280" width="9.42578125" style="2" customWidth="1"/>
    <col min="3281" max="3281" width="6" style="2" customWidth="1"/>
    <col min="3282" max="3282" width="8.85546875" style="2"/>
    <col min="3283" max="3283" width="33" style="2" customWidth="1"/>
    <col min="3284" max="3532" width="8.85546875" style="2"/>
    <col min="3533" max="3533" width="11.28515625" style="2" customWidth="1"/>
    <col min="3534" max="3534" width="87.85546875" style="2" customWidth="1"/>
    <col min="3535" max="3535" width="12" style="2" customWidth="1"/>
    <col min="3536" max="3536" width="9.42578125" style="2" customWidth="1"/>
    <col min="3537" max="3537" width="6" style="2" customWidth="1"/>
    <col min="3538" max="3538" width="8.85546875" style="2"/>
    <col min="3539" max="3539" width="33" style="2" customWidth="1"/>
    <col min="3540" max="3788" width="8.85546875" style="2"/>
    <col min="3789" max="3789" width="11.28515625" style="2" customWidth="1"/>
    <col min="3790" max="3790" width="87.85546875" style="2" customWidth="1"/>
    <col min="3791" max="3791" width="12" style="2" customWidth="1"/>
    <col min="3792" max="3792" width="9.42578125" style="2" customWidth="1"/>
    <col min="3793" max="3793" width="6" style="2" customWidth="1"/>
    <col min="3794" max="3794" width="8.85546875" style="2"/>
    <col min="3795" max="3795" width="33" style="2" customWidth="1"/>
    <col min="3796" max="4044" width="8.85546875" style="2"/>
    <col min="4045" max="4045" width="11.28515625" style="2" customWidth="1"/>
    <col min="4046" max="4046" width="87.85546875" style="2" customWidth="1"/>
    <col min="4047" max="4047" width="12" style="2" customWidth="1"/>
    <col min="4048" max="4048" width="9.42578125" style="2" customWidth="1"/>
    <col min="4049" max="4049" width="6" style="2" customWidth="1"/>
    <col min="4050" max="4050" width="8.85546875" style="2"/>
    <col min="4051" max="4051" width="33" style="2" customWidth="1"/>
    <col min="4052" max="4300" width="8.85546875" style="2"/>
    <col min="4301" max="4301" width="11.28515625" style="2" customWidth="1"/>
    <col min="4302" max="4302" width="87.85546875" style="2" customWidth="1"/>
    <col min="4303" max="4303" width="12" style="2" customWidth="1"/>
    <col min="4304" max="4304" width="9.42578125" style="2" customWidth="1"/>
    <col min="4305" max="4305" width="6" style="2" customWidth="1"/>
    <col min="4306" max="4306" width="8.85546875" style="2"/>
    <col min="4307" max="4307" width="33" style="2" customWidth="1"/>
    <col min="4308" max="4556" width="8.85546875" style="2"/>
    <col min="4557" max="4557" width="11.28515625" style="2" customWidth="1"/>
    <col min="4558" max="4558" width="87.85546875" style="2" customWidth="1"/>
    <col min="4559" max="4559" width="12" style="2" customWidth="1"/>
    <col min="4560" max="4560" width="9.42578125" style="2" customWidth="1"/>
    <col min="4561" max="4561" width="6" style="2" customWidth="1"/>
    <col min="4562" max="4562" width="8.85546875" style="2"/>
    <col min="4563" max="4563" width="33" style="2" customWidth="1"/>
    <col min="4564" max="4812" width="8.85546875" style="2"/>
    <col min="4813" max="4813" width="11.28515625" style="2" customWidth="1"/>
    <col min="4814" max="4814" width="87.85546875" style="2" customWidth="1"/>
    <col min="4815" max="4815" width="12" style="2" customWidth="1"/>
    <col min="4816" max="4816" width="9.42578125" style="2" customWidth="1"/>
    <col min="4817" max="4817" width="6" style="2" customWidth="1"/>
    <col min="4818" max="4818" width="8.85546875" style="2"/>
    <col min="4819" max="4819" width="33" style="2" customWidth="1"/>
    <col min="4820" max="5068" width="8.85546875" style="2"/>
    <col min="5069" max="5069" width="11.28515625" style="2" customWidth="1"/>
    <col min="5070" max="5070" width="87.85546875" style="2" customWidth="1"/>
    <col min="5071" max="5071" width="12" style="2" customWidth="1"/>
    <col min="5072" max="5072" width="9.42578125" style="2" customWidth="1"/>
    <col min="5073" max="5073" width="6" style="2" customWidth="1"/>
    <col min="5074" max="5074" width="8.85546875" style="2"/>
    <col min="5075" max="5075" width="33" style="2" customWidth="1"/>
    <col min="5076" max="5324" width="8.85546875" style="2"/>
    <col min="5325" max="5325" width="11.28515625" style="2" customWidth="1"/>
    <col min="5326" max="5326" width="87.85546875" style="2" customWidth="1"/>
    <col min="5327" max="5327" width="12" style="2" customWidth="1"/>
    <col min="5328" max="5328" width="9.42578125" style="2" customWidth="1"/>
    <col min="5329" max="5329" width="6" style="2" customWidth="1"/>
    <col min="5330" max="5330" width="8.85546875" style="2"/>
    <col min="5331" max="5331" width="33" style="2" customWidth="1"/>
    <col min="5332" max="5580" width="8.85546875" style="2"/>
    <col min="5581" max="5581" width="11.28515625" style="2" customWidth="1"/>
    <col min="5582" max="5582" width="87.85546875" style="2" customWidth="1"/>
    <col min="5583" max="5583" width="12" style="2" customWidth="1"/>
    <col min="5584" max="5584" width="9.42578125" style="2" customWidth="1"/>
    <col min="5585" max="5585" width="6" style="2" customWidth="1"/>
    <col min="5586" max="5586" width="8.85546875" style="2"/>
    <col min="5587" max="5587" width="33" style="2" customWidth="1"/>
    <col min="5588" max="5836" width="8.85546875" style="2"/>
    <col min="5837" max="5837" width="11.28515625" style="2" customWidth="1"/>
    <col min="5838" max="5838" width="87.85546875" style="2" customWidth="1"/>
    <col min="5839" max="5839" width="12" style="2" customWidth="1"/>
    <col min="5840" max="5840" width="9.42578125" style="2" customWidth="1"/>
    <col min="5841" max="5841" width="6" style="2" customWidth="1"/>
    <col min="5842" max="5842" width="8.85546875" style="2"/>
    <col min="5843" max="5843" width="33" style="2" customWidth="1"/>
    <col min="5844" max="6092" width="8.85546875" style="2"/>
    <col min="6093" max="6093" width="11.28515625" style="2" customWidth="1"/>
    <col min="6094" max="6094" width="87.85546875" style="2" customWidth="1"/>
    <col min="6095" max="6095" width="12" style="2" customWidth="1"/>
    <col min="6096" max="6096" width="9.42578125" style="2" customWidth="1"/>
    <col min="6097" max="6097" width="6" style="2" customWidth="1"/>
    <col min="6098" max="6098" width="8.85546875" style="2"/>
    <col min="6099" max="6099" width="33" style="2" customWidth="1"/>
    <col min="6100" max="6348" width="8.85546875" style="2"/>
    <col min="6349" max="6349" width="11.28515625" style="2" customWidth="1"/>
    <col min="6350" max="6350" width="87.85546875" style="2" customWidth="1"/>
    <col min="6351" max="6351" width="12" style="2" customWidth="1"/>
    <col min="6352" max="6352" width="9.42578125" style="2" customWidth="1"/>
    <col min="6353" max="6353" width="6" style="2" customWidth="1"/>
    <col min="6354" max="6354" width="8.85546875" style="2"/>
    <col min="6355" max="6355" width="33" style="2" customWidth="1"/>
    <col min="6356" max="6604" width="8.85546875" style="2"/>
    <col min="6605" max="6605" width="11.28515625" style="2" customWidth="1"/>
    <col min="6606" max="6606" width="87.85546875" style="2" customWidth="1"/>
    <col min="6607" max="6607" width="12" style="2" customWidth="1"/>
    <col min="6608" max="6608" width="9.42578125" style="2" customWidth="1"/>
    <col min="6609" max="6609" width="6" style="2" customWidth="1"/>
    <col min="6610" max="6610" width="8.85546875" style="2"/>
    <col min="6611" max="6611" width="33" style="2" customWidth="1"/>
    <col min="6612" max="6860" width="8.85546875" style="2"/>
    <col min="6861" max="6861" width="11.28515625" style="2" customWidth="1"/>
    <col min="6862" max="6862" width="87.85546875" style="2" customWidth="1"/>
    <col min="6863" max="6863" width="12" style="2" customWidth="1"/>
    <col min="6864" max="6864" width="9.42578125" style="2" customWidth="1"/>
    <col min="6865" max="6865" width="6" style="2" customWidth="1"/>
    <col min="6866" max="6866" width="8.85546875" style="2"/>
    <col min="6867" max="6867" width="33" style="2" customWidth="1"/>
    <col min="6868" max="7116" width="8.85546875" style="2"/>
    <col min="7117" max="7117" width="11.28515625" style="2" customWidth="1"/>
    <col min="7118" max="7118" width="87.85546875" style="2" customWidth="1"/>
    <col min="7119" max="7119" width="12" style="2" customWidth="1"/>
    <col min="7120" max="7120" width="9.42578125" style="2" customWidth="1"/>
    <col min="7121" max="7121" width="6" style="2" customWidth="1"/>
    <col min="7122" max="7122" width="8.85546875" style="2"/>
    <col min="7123" max="7123" width="33" style="2" customWidth="1"/>
    <col min="7124" max="7372" width="8.85546875" style="2"/>
    <col min="7373" max="7373" width="11.28515625" style="2" customWidth="1"/>
    <col min="7374" max="7374" width="87.85546875" style="2" customWidth="1"/>
    <col min="7375" max="7375" width="12" style="2" customWidth="1"/>
    <col min="7376" max="7376" width="9.42578125" style="2" customWidth="1"/>
    <col min="7377" max="7377" width="6" style="2" customWidth="1"/>
    <col min="7378" max="7378" width="8.85546875" style="2"/>
    <col min="7379" max="7379" width="33" style="2" customWidth="1"/>
    <col min="7380" max="7628" width="8.85546875" style="2"/>
    <col min="7629" max="7629" width="11.28515625" style="2" customWidth="1"/>
    <col min="7630" max="7630" width="87.85546875" style="2" customWidth="1"/>
    <col min="7631" max="7631" width="12" style="2" customWidth="1"/>
    <col min="7632" max="7632" width="9.42578125" style="2" customWidth="1"/>
    <col min="7633" max="7633" width="6" style="2" customWidth="1"/>
    <col min="7634" max="7634" width="8.85546875" style="2"/>
    <col min="7635" max="7635" width="33" style="2" customWidth="1"/>
    <col min="7636" max="7884" width="8.85546875" style="2"/>
    <col min="7885" max="7885" width="11.28515625" style="2" customWidth="1"/>
    <col min="7886" max="7886" width="87.85546875" style="2" customWidth="1"/>
    <col min="7887" max="7887" width="12" style="2" customWidth="1"/>
    <col min="7888" max="7888" width="9.42578125" style="2" customWidth="1"/>
    <col min="7889" max="7889" width="6" style="2" customWidth="1"/>
    <col min="7890" max="7890" width="8.85546875" style="2"/>
    <col min="7891" max="7891" width="33" style="2" customWidth="1"/>
    <col min="7892" max="8140" width="8.85546875" style="2"/>
    <col min="8141" max="8141" width="11.28515625" style="2" customWidth="1"/>
    <col min="8142" max="8142" width="87.85546875" style="2" customWidth="1"/>
    <col min="8143" max="8143" width="12" style="2" customWidth="1"/>
    <col min="8144" max="8144" width="9.42578125" style="2" customWidth="1"/>
    <col min="8145" max="8145" width="6" style="2" customWidth="1"/>
    <col min="8146" max="8146" width="8.85546875" style="2"/>
    <col min="8147" max="8147" width="33" style="2" customWidth="1"/>
    <col min="8148" max="8396" width="8.85546875" style="2"/>
    <col min="8397" max="8397" width="11.28515625" style="2" customWidth="1"/>
    <col min="8398" max="8398" width="87.85546875" style="2" customWidth="1"/>
    <col min="8399" max="8399" width="12" style="2" customWidth="1"/>
    <col min="8400" max="8400" width="9.42578125" style="2" customWidth="1"/>
    <col min="8401" max="8401" width="6" style="2" customWidth="1"/>
    <col min="8402" max="8402" width="8.85546875" style="2"/>
    <col min="8403" max="8403" width="33" style="2" customWidth="1"/>
    <col min="8404" max="8652" width="8.85546875" style="2"/>
    <col min="8653" max="8653" width="11.28515625" style="2" customWidth="1"/>
    <col min="8654" max="8654" width="87.85546875" style="2" customWidth="1"/>
    <col min="8655" max="8655" width="12" style="2" customWidth="1"/>
    <col min="8656" max="8656" width="9.42578125" style="2" customWidth="1"/>
    <col min="8657" max="8657" width="6" style="2" customWidth="1"/>
    <col min="8658" max="8658" width="8.85546875" style="2"/>
    <col min="8659" max="8659" width="33" style="2" customWidth="1"/>
    <col min="8660" max="8908" width="8.85546875" style="2"/>
    <col min="8909" max="8909" width="11.28515625" style="2" customWidth="1"/>
    <col min="8910" max="8910" width="87.85546875" style="2" customWidth="1"/>
    <col min="8911" max="8911" width="12" style="2" customWidth="1"/>
    <col min="8912" max="8912" width="9.42578125" style="2" customWidth="1"/>
    <col min="8913" max="8913" width="6" style="2" customWidth="1"/>
    <col min="8914" max="8914" width="8.85546875" style="2"/>
    <col min="8915" max="8915" width="33" style="2" customWidth="1"/>
    <col min="8916" max="9164" width="8.85546875" style="2"/>
    <col min="9165" max="9165" width="11.28515625" style="2" customWidth="1"/>
    <col min="9166" max="9166" width="87.85546875" style="2" customWidth="1"/>
    <col min="9167" max="9167" width="12" style="2" customWidth="1"/>
    <col min="9168" max="9168" width="9.42578125" style="2" customWidth="1"/>
    <col min="9169" max="9169" width="6" style="2" customWidth="1"/>
    <col min="9170" max="9170" width="8.85546875" style="2"/>
    <col min="9171" max="9171" width="33" style="2" customWidth="1"/>
    <col min="9172" max="9420" width="8.85546875" style="2"/>
    <col min="9421" max="9421" width="11.28515625" style="2" customWidth="1"/>
    <col min="9422" max="9422" width="87.85546875" style="2" customWidth="1"/>
    <col min="9423" max="9423" width="12" style="2" customWidth="1"/>
    <col min="9424" max="9424" width="9.42578125" style="2" customWidth="1"/>
    <col min="9425" max="9425" width="6" style="2" customWidth="1"/>
    <col min="9426" max="9426" width="8.85546875" style="2"/>
    <col min="9427" max="9427" width="33" style="2" customWidth="1"/>
    <col min="9428" max="9676" width="8.85546875" style="2"/>
    <col min="9677" max="9677" width="11.28515625" style="2" customWidth="1"/>
    <col min="9678" max="9678" width="87.85546875" style="2" customWidth="1"/>
    <col min="9679" max="9679" width="12" style="2" customWidth="1"/>
    <col min="9680" max="9680" width="9.42578125" style="2" customWidth="1"/>
    <col min="9681" max="9681" width="6" style="2" customWidth="1"/>
    <col min="9682" max="9682" width="8.85546875" style="2"/>
    <col min="9683" max="9683" width="33" style="2" customWidth="1"/>
    <col min="9684" max="9932" width="8.85546875" style="2"/>
    <col min="9933" max="9933" width="11.28515625" style="2" customWidth="1"/>
    <col min="9934" max="9934" width="87.85546875" style="2" customWidth="1"/>
    <col min="9935" max="9935" width="12" style="2" customWidth="1"/>
    <col min="9936" max="9936" width="9.42578125" style="2" customWidth="1"/>
    <col min="9937" max="9937" width="6" style="2" customWidth="1"/>
    <col min="9938" max="9938" width="8.85546875" style="2"/>
    <col min="9939" max="9939" width="33" style="2" customWidth="1"/>
    <col min="9940" max="10188" width="8.85546875" style="2"/>
    <col min="10189" max="10189" width="11.28515625" style="2" customWidth="1"/>
    <col min="10190" max="10190" width="87.85546875" style="2" customWidth="1"/>
    <col min="10191" max="10191" width="12" style="2" customWidth="1"/>
    <col min="10192" max="10192" width="9.42578125" style="2" customWidth="1"/>
    <col min="10193" max="10193" width="6" style="2" customWidth="1"/>
    <col min="10194" max="10194" width="8.85546875" style="2"/>
    <col min="10195" max="10195" width="33" style="2" customWidth="1"/>
    <col min="10196" max="10444" width="8.85546875" style="2"/>
    <col min="10445" max="10445" width="11.28515625" style="2" customWidth="1"/>
    <col min="10446" max="10446" width="87.85546875" style="2" customWidth="1"/>
    <col min="10447" max="10447" width="12" style="2" customWidth="1"/>
    <col min="10448" max="10448" width="9.42578125" style="2" customWidth="1"/>
    <col min="10449" max="10449" width="6" style="2" customWidth="1"/>
    <col min="10450" max="10450" width="8.85546875" style="2"/>
    <col min="10451" max="10451" width="33" style="2" customWidth="1"/>
    <col min="10452" max="10700" width="8.85546875" style="2"/>
    <col min="10701" max="10701" width="11.28515625" style="2" customWidth="1"/>
    <col min="10702" max="10702" width="87.85546875" style="2" customWidth="1"/>
    <col min="10703" max="10703" width="12" style="2" customWidth="1"/>
    <col min="10704" max="10704" width="9.42578125" style="2" customWidth="1"/>
    <col min="10705" max="10705" width="6" style="2" customWidth="1"/>
    <col min="10706" max="10706" width="8.85546875" style="2"/>
    <col min="10707" max="10707" width="33" style="2" customWidth="1"/>
    <col min="10708" max="10956" width="8.85546875" style="2"/>
    <col min="10957" max="10957" width="11.28515625" style="2" customWidth="1"/>
    <col min="10958" max="10958" width="87.85546875" style="2" customWidth="1"/>
    <col min="10959" max="10959" width="12" style="2" customWidth="1"/>
    <col min="10960" max="10960" width="9.42578125" style="2" customWidth="1"/>
    <col min="10961" max="10961" width="6" style="2" customWidth="1"/>
    <col min="10962" max="10962" width="8.85546875" style="2"/>
    <col min="10963" max="10963" width="33" style="2" customWidth="1"/>
    <col min="10964" max="11212" width="8.85546875" style="2"/>
    <col min="11213" max="11213" width="11.28515625" style="2" customWidth="1"/>
    <col min="11214" max="11214" width="87.85546875" style="2" customWidth="1"/>
    <col min="11215" max="11215" width="12" style="2" customWidth="1"/>
    <col min="11216" max="11216" width="9.42578125" style="2" customWidth="1"/>
    <col min="11217" max="11217" width="6" style="2" customWidth="1"/>
    <col min="11218" max="11218" width="8.85546875" style="2"/>
    <col min="11219" max="11219" width="33" style="2" customWidth="1"/>
    <col min="11220" max="11468" width="8.85546875" style="2"/>
    <col min="11469" max="11469" width="11.28515625" style="2" customWidth="1"/>
    <col min="11470" max="11470" width="87.85546875" style="2" customWidth="1"/>
    <col min="11471" max="11471" width="12" style="2" customWidth="1"/>
    <col min="11472" max="11472" width="9.42578125" style="2" customWidth="1"/>
    <col min="11473" max="11473" width="6" style="2" customWidth="1"/>
    <col min="11474" max="11474" width="8.85546875" style="2"/>
    <col min="11475" max="11475" width="33" style="2" customWidth="1"/>
    <col min="11476" max="11724" width="8.85546875" style="2"/>
    <col min="11725" max="11725" width="11.28515625" style="2" customWidth="1"/>
    <col min="11726" max="11726" width="87.85546875" style="2" customWidth="1"/>
    <col min="11727" max="11727" width="12" style="2" customWidth="1"/>
    <col min="11728" max="11728" width="9.42578125" style="2" customWidth="1"/>
    <col min="11729" max="11729" width="6" style="2" customWidth="1"/>
    <col min="11730" max="11730" width="8.85546875" style="2"/>
    <col min="11731" max="11731" width="33" style="2" customWidth="1"/>
    <col min="11732" max="11980" width="8.85546875" style="2"/>
    <col min="11981" max="11981" width="11.28515625" style="2" customWidth="1"/>
    <col min="11982" max="11982" width="87.85546875" style="2" customWidth="1"/>
    <col min="11983" max="11983" width="12" style="2" customWidth="1"/>
    <col min="11984" max="11984" width="9.42578125" style="2" customWidth="1"/>
    <col min="11985" max="11985" width="6" style="2" customWidth="1"/>
    <col min="11986" max="11986" width="8.85546875" style="2"/>
    <col min="11987" max="11987" width="33" style="2" customWidth="1"/>
    <col min="11988" max="12236" width="8.85546875" style="2"/>
    <col min="12237" max="12237" width="11.28515625" style="2" customWidth="1"/>
    <col min="12238" max="12238" width="87.85546875" style="2" customWidth="1"/>
    <col min="12239" max="12239" width="12" style="2" customWidth="1"/>
    <col min="12240" max="12240" width="9.42578125" style="2" customWidth="1"/>
    <col min="12241" max="12241" width="6" style="2" customWidth="1"/>
    <col min="12242" max="12242" width="8.85546875" style="2"/>
    <col min="12243" max="12243" width="33" style="2" customWidth="1"/>
    <col min="12244" max="12492" width="8.85546875" style="2"/>
    <col min="12493" max="12493" width="11.28515625" style="2" customWidth="1"/>
    <col min="12494" max="12494" width="87.85546875" style="2" customWidth="1"/>
    <col min="12495" max="12495" width="12" style="2" customWidth="1"/>
    <col min="12496" max="12496" width="9.42578125" style="2" customWidth="1"/>
    <col min="12497" max="12497" width="6" style="2" customWidth="1"/>
    <col min="12498" max="12498" width="8.85546875" style="2"/>
    <col min="12499" max="12499" width="33" style="2" customWidth="1"/>
    <col min="12500" max="12748" width="8.85546875" style="2"/>
    <col min="12749" max="12749" width="11.28515625" style="2" customWidth="1"/>
    <col min="12750" max="12750" width="87.85546875" style="2" customWidth="1"/>
    <col min="12751" max="12751" width="12" style="2" customWidth="1"/>
    <col min="12752" max="12752" width="9.42578125" style="2" customWidth="1"/>
    <col min="12753" max="12753" width="6" style="2" customWidth="1"/>
    <col min="12754" max="12754" width="8.85546875" style="2"/>
    <col min="12755" max="12755" width="33" style="2" customWidth="1"/>
    <col min="12756" max="13004" width="8.85546875" style="2"/>
    <col min="13005" max="13005" width="11.28515625" style="2" customWidth="1"/>
    <col min="13006" max="13006" width="87.85546875" style="2" customWidth="1"/>
    <col min="13007" max="13007" width="12" style="2" customWidth="1"/>
    <col min="13008" max="13008" width="9.42578125" style="2" customWidth="1"/>
    <col min="13009" max="13009" width="6" style="2" customWidth="1"/>
    <col min="13010" max="13010" width="8.85546875" style="2"/>
    <col min="13011" max="13011" width="33" style="2" customWidth="1"/>
    <col min="13012" max="13260" width="8.85546875" style="2"/>
    <col min="13261" max="13261" width="11.28515625" style="2" customWidth="1"/>
    <col min="13262" max="13262" width="87.85546875" style="2" customWidth="1"/>
    <col min="13263" max="13263" width="12" style="2" customWidth="1"/>
    <col min="13264" max="13264" width="9.42578125" style="2" customWidth="1"/>
    <col min="13265" max="13265" width="6" style="2" customWidth="1"/>
    <col min="13266" max="13266" width="8.85546875" style="2"/>
    <col min="13267" max="13267" width="33" style="2" customWidth="1"/>
    <col min="13268" max="13516" width="8.85546875" style="2"/>
    <col min="13517" max="13517" width="11.28515625" style="2" customWidth="1"/>
    <col min="13518" max="13518" width="87.85546875" style="2" customWidth="1"/>
    <col min="13519" max="13519" width="12" style="2" customWidth="1"/>
    <col min="13520" max="13520" width="9.42578125" style="2" customWidth="1"/>
    <col min="13521" max="13521" width="6" style="2" customWidth="1"/>
    <col min="13522" max="13522" width="8.85546875" style="2"/>
    <col min="13523" max="13523" width="33" style="2" customWidth="1"/>
    <col min="13524" max="13772" width="8.85546875" style="2"/>
    <col min="13773" max="13773" width="11.28515625" style="2" customWidth="1"/>
    <col min="13774" max="13774" width="87.85546875" style="2" customWidth="1"/>
    <col min="13775" max="13775" width="12" style="2" customWidth="1"/>
    <col min="13776" max="13776" width="9.42578125" style="2" customWidth="1"/>
    <col min="13777" max="13777" width="6" style="2" customWidth="1"/>
    <col min="13778" max="13778" width="8.85546875" style="2"/>
    <col min="13779" max="13779" width="33" style="2" customWidth="1"/>
    <col min="13780" max="14028" width="8.85546875" style="2"/>
    <col min="14029" max="14029" width="11.28515625" style="2" customWidth="1"/>
    <col min="14030" max="14030" width="87.85546875" style="2" customWidth="1"/>
    <col min="14031" max="14031" width="12" style="2" customWidth="1"/>
    <col min="14032" max="14032" width="9.42578125" style="2" customWidth="1"/>
    <col min="14033" max="14033" width="6" style="2" customWidth="1"/>
    <col min="14034" max="14034" width="8.85546875" style="2"/>
    <col min="14035" max="14035" width="33" style="2" customWidth="1"/>
    <col min="14036" max="14284" width="8.85546875" style="2"/>
    <col min="14285" max="14285" width="11.28515625" style="2" customWidth="1"/>
    <col min="14286" max="14286" width="87.85546875" style="2" customWidth="1"/>
    <col min="14287" max="14287" width="12" style="2" customWidth="1"/>
    <col min="14288" max="14288" width="9.42578125" style="2" customWidth="1"/>
    <col min="14289" max="14289" width="6" style="2" customWidth="1"/>
    <col min="14290" max="14290" width="8.85546875" style="2"/>
    <col min="14291" max="14291" width="33" style="2" customWidth="1"/>
    <col min="14292" max="14540" width="8.85546875" style="2"/>
    <col min="14541" max="14541" width="11.28515625" style="2" customWidth="1"/>
    <col min="14542" max="14542" width="87.85546875" style="2" customWidth="1"/>
    <col min="14543" max="14543" width="12" style="2" customWidth="1"/>
    <col min="14544" max="14544" width="9.42578125" style="2" customWidth="1"/>
    <col min="14545" max="14545" width="6" style="2" customWidth="1"/>
    <col min="14546" max="14546" width="8.85546875" style="2"/>
    <col min="14547" max="14547" width="33" style="2" customWidth="1"/>
    <col min="14548" max="14796" width="8.85546875" style="2"/>
    <col min="14797" max="14797" width="11.28515625" style="2" customWidth="1"/>
    <col min="14798" max="14798" width="87.85546875" style="2" customWidth="1"/>
    <col min="14799" max="14799" width="12" style="2" customWidth="1"/>
    <col min="14800" max="14800" width="9.42578125" style="2" customWidth="1"/>
    <col min="14801" max="14801" width="6" style="2" customWidth="1"/>
    <col min="14802" max="14802" width="8.85546875" style="2"/>
    <col min="14803" max="14803" width="33" style="2" customWidth="1"/>
    <col min="14804" max="15052" width="8.85546875" style="2"/>
    <col min="15053" max="15053" width="11.28515625" style="2" customWidth="1"/>
    <col min="15054" max="15054" width="87.85546875" style="2" customWidth="1"/>
    <col min="15055" max="15055" width="12" style="2" customWidth="1"/>
    <col min="15056" max="15056" width="9.42578125" style="2" customWidth="1"/>
    <col min="15057" max="15057" width="6" style="2" customWidth="1"/>
    <col min="15058" max="15058" width="8.85546875" style="2"/>
    <col min="15059" max="15059" width="33" style="2" customWidth="1"/>
    <col min="15060" max="15308" width="8.85546875" style="2"/>
    <col min="15309" max="15309" width="11.28515625" style="2" customWidth="1"/>
    <col min="15310" max="15310" width="87.85546875" style="2" customWidth="1"/>
    <col min="15311" max="15311" width="12" style="2" customWidth="1"/>
    <col min="15312" max="15312" width="9.42578125" style="2" customWidth="1"/>
    <col min="15313" max="15313" width="6" style="2" customWidth="1"/>
    <col min="15314" max="15314" width="8.85546875" style="2"/>
    <col min="15315" max="15315" width="33" style="2" customWidth="1"/>
    <col min="15316" max="15564" width="8.85546875" style="2"/>
    <col min="15565" max="15565" width="11.28515625" style="2" customWidth="1"/>
    <col min="15566" max="15566" width="87.85546875" style="2" customWidth="1"/>
    <col min="15567" max="15567" width="12" style="2" customWidth="1"/>
    <col min="15568" max="15568" width="9.42578125" style="2" customWidth="1"/>
    <col min="15569" max="15569" width="6" style="2" customWidth="1"/>
    <col min="15570" max="15570" width="8.85546875" style="2"/>
    <col min="15571" max="15571" width="33" style="2" customWidth="1"/>
    <col min="15572" max="15820" width="8.85546875" style="2"/>
    <col min="15821" max="15821" width="11.28515625" style="2" customWidth="1"/>
    <col min="15822" max="15822" width="87.85546875" style="2" customWidth="1"/>
    <col min="15823" max="15823" width="12" style="2" customWidth="1"/>
    <col min="15824" max="15824" width="9.42578125" style="2" customWidth="1"/>
    <col min="15825" max="15825" width="6" style="2" customWidth="1"/>
    <col min="15826" max="15826" width="8.85546875" style="2"/>
    <col min="15827" max="15827" width="33" style="2" customWidth="1"/>
    <col min="15828" max="16076" width="8.85546875" style="2"/>
    <col min="16077" max="16077" width="11.28515625" style="2" customWidth="1"/>
    <col min="16078" max="16078" width="87.85546875" style="2" customWidth="1"/>
    <col min="16079" max="16079" width="12" style="2" customWidth="1"/>
    <col min="16080" max="16080" width="9.42578125" style="2" customWidth="1"/>
    <col min="16081" max="16081" width="6" style="2" customWidth="1"/>
    <col min="16082" max="16082" width="8.85546875" style="2"/>
    <col min="16083" max="16083" width="33" style="2" customWidth="1"/>
    <col min="16084" max="16384" width="8.85546875" style="2"/>
  </cols>
  <sheetData>
    <row r="1" spans="1:245" s="10" customFormat="1" x14ac:dyDescent="0.25">
      <c r="A1" s="227" t="s">
        <v>324</v>
      </c>
      <c r="B1" s="227"/>
    </row>
    <row r="2" spans="1:245" s="10" customFormat="1" x14ac:dyDescent="0.2">
      <c r="A2" s="228"/>
      <c r="B2" s="228"/>
    </row>
    <row r="3" spans="1:245" s="10" customFormat="1" ht="31.15" customHeight="1" x14ac:dyDescent="0.2">
      <c r="A3" s="229" t="s">
        <v>322</v>
      </c>
      <c r="B3" s="229"/>
    </row>
    <row r="4" spans="1:245" s="10" customFormat="1" ht="15.75" x14ac:dyDescent="0.2">
      <c r="A4" s="229" t="s">
        <v>1</v>
      </c>
      <c r="B4" s="229"/>
    </row>
    <row r="5" spans="1:245" ht="75" customHeight="1" x14ac:dyDescent="0.2">
      <c r="A5" s="230" t="s">
        <v>19</v>
      </c>
      <c r="B5" s="230"/>
    </row>
    <row r="6" spans="1:245" ht="15.75" x14ac:dyDescent="0.2">
      <c r="A6" s="44"/>
    </row>
    <row r="7" spans="1:245" ht="15.75" x14ac:dyDescent="0.2">
      <c r="A7" s="4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</row>
    <row r="8" spans="1:245" ht="46.15" customHeight="1" x14ac:dyDescent="0.2">
      <c r="A8" s="224" t="s">
        <v>251</v>
      </c>
      <c r="B8" s="22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</row>
    <row r="9" spans="1:245" s="7" customFormat="1" ht="45" x14ac:dyDescent="0.2">
      <c r="A9" s="101">
        <v>361.2</v>
      </c>
      <c r="B9" s="58" t="s">
        <v>45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</row>
    <row r="10" spans="1:245" ht="42" x14ac:dyDescent="0.2">
      <c r="A10" s="100">
        <v>17413.400000000001</v>
      </c>
      <c r="B10" s="58" t="s">
        <v>80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</row>
    <row r="11" spans="1:245" ht="102" x14ac:dyDescent="0.2">
      <c r="A11" s="100">
        <v>11386.1</v>
      </c>
      <c r="B11" s="58" t="s">
        <v>81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</row>
    <row r="12" spans="1:245" ht="45" x14ac:dyDescent="0.2">
      <c r="A12" s="100">
        <v>144.5</v>
      </c>
      <c r="B12" s="58" t="s">
        <v>44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</row>
    <row r="13" spans="1:245" ht="30" x14ac:dyDescent="0.2">
      <c r="A13" s="99">
        <v>16</v>
      </c>
      <c r="B13" s="58" t="s">
        <v>43</v>
      </c>
    </row>
    <row r="14" spans="1:245" ht="30" x14ac:dyDescent="0.2">
      <c r="A14" s="99">
        <v>-1862.1</v>
      </c>
      <c r="B14" s="58" t="s">
        <v>42</v>
      </c>
    </row>
    <row r="15" spans="1:245" ht="45" x14ac:dyDescent="0.2">
      <c r="A15" s="99">
        <v>-354.6</v>
      </c>
      <c r="B15" s="58" t="s">
        <v>41</v>
      </c>
    </row>
    <row r="16" spans="1:245" ht="45" x14ac:dyDescent="0.2">
      <c r="A16" s="99">
        <v>2751.5</v>
      </c>
      <c r="B16" s="58" t="s">
        <v>103</v>
      </c>
    </row>
    <row r="17" spans="1:245" s="32" customFormat="1" ht="38.450000000000003" customHeight="1" x14ac:dyDescent="0.2">
      <c r="A17" s="45">
        <f>SUM(A9:A16)</f>
        <v>29856.000000000007</v>
      </c>
      <c r="B17" s="26" t="s">
        <v>3</v>
      </c>
      <c r="C17" s="56"/>
      <c r="D17" s="31"/>
      <c r="E17" s="33"/>
      <c r="F17" s="33"/>
      <c r="G17" s="33"/>
      <c r="H17" s="33"/>
      <c r="I17" s="33"/>
      <c r="J17" s="33"/>
      <c r="K17" s="33"/>
    </row>
    <row r="18" spans="1:245" s="28" customFormat="1" ht="75" x14ac:dyDescent="0.25">
      <c r="A18" s="41">
        <f>A19</f>
        <v>0</v>
      </c>
      <c r="B18" s="57" t="s">
        <v>26</v>
      </c>
      <c r="C18" s="48"/>
    </row>
    <row r="19" spans="1:245" s="15" customFormat="1" ht="60" x14ac:dyDescent="0.2">
      <c r="A19" s="80">
        <f>A20+A21+A24+A25</f>
        <v>0</v>
      </c>
      <c r="B19" s="59" t="s">
        <v>298</v>
      </c>
      <c r="C19" s="11"/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</row>
    <row r="20" spans="1:245" s="16" customFormat="1" ht="12.75" x14ac:dyDescent="0.25">
      <c r="A20" s="60">
        <v>627.79999999999995</v>
      </c>
      <c r="B20" s="61" t="s">
        <v>20</v>
      </c>
    </row>
    <row r="21" spans="1:245" s="16" customFormat="1" ht="12.75" x14ac:dyDescent="0.25">
      <c r="A21" s="60">
        <f>A22+A23</f>
        <v>-627.79999999999995</v>
      </c>
      <c r="B21" s="61" t="s">
        <v>40</v>
      </c>
    </row>
    <row r="22" spans="1:245" s="16" customFormat="1" ht="12.75" x14ac:dyDescent="0.25">
      <c r="A22" s="62">
        <v>257.2</v>
      </c>
      <c r="B22" s="63" t="s">
        <v>27</v>
      </c>
    </row>
    <row r="23" spans="1:245" s="16" customFormat="1" ht="12.75" x14ac:dyDescent="0.25">
      <c r="A23" s="62">
        <v>-885</v>
      </c>
      <c r="B23" s="63" t="s">
        <v>28</v>
      </c>
    </row>
    <row r="24" spans="1:245" s="16" customFormat="1" ht="12.75" x14ac:dyDescent="0.25">
      <c r="A24" s="60">
        <v>0</v>
      </c>
      <c r="B24" s="61" t="s">
        <v>29</v>
      </c>
    </row>
    <row r="25" spans="1:245" s="16" customFormat="1" ht="12.75" x14ac:dyDescent="0.25">
      <c r="A25" s="60">
        <v>0</v>
      </c>
      <c r="B25" s="61" t="s">
        <v>8</v>
      </c>
    </row>
    <row r="26" spans="1:245" s="28" customFormat="1" ht="30.75" x14ac:dyDescent="0.25">
      <c r="A26" s="156">
        <f>A27</f>
        <v>0</v>
      </c>
      <c r="B26" s="157" t="s">
        <v>316</v>
      </c>
    </row>
    <row r="27" spans="1:245" s="28" customFormat="1" ht="30" x14ac:dyDescent="0.25">
      <c r="A27" s="158">
        <f>A28+A29</f>
        <v>0</v>
      </c>
      <c r="B27" s="159" t="s">
        <v>189</v>
      </c>
    </row>
    <row r="28" spans="1:245" s="35" customFormat="1" ht="12.75" x14ac:dyDescent="0.2">
      <c r="A28" s="70">
        <v>-3707</v>
      </c>
      <c r="B28" s="160" t="s">
        <v>190</v>
      </c>
      <c r="C28" s="34"/>
      <c r="D28" s="34"/>
    </row>
    <row r="29" spans="1:245" s="35" customFormat="1" ht="65.25" x14ac:dyDescent="0.2">
      <c r="A29" s="70">
        <v>3707</v>
      </c>
      <c r="B29" s="160" t="s">
        <v>317</v>
      </c>
      <c r="C29" s="34"/>
      <c r="D29" s="34"/>
    </row>
    <row r="30" spans="1:245" s="28" customFormat="1" ht="28.15" customHeight="1" x14ac:dyDescent="0.25">
      <c r="A30" s="55">
        <f>A31++A35</f>
        <v>0</v>
      </c>
      <c r="B30" s="42" t="s">
        <v>15</v>
      </c>
    </row>
    <row r="31" spans="1:245" s="7" customFormat="1" ht="23.45" customHeight="1" x14ac:dyDescent="0.2">
      <c r="A31" s="64">
        <f>A32</f>
        <v>0</v>
      </c>
      <c r="B31" s="65" t="s">
        <v>17</v>
      </c>
      <c r="C31" s="12"/>
      <c r="D31" s="1"/>
    </row>
    <row r="32" spans="1:245" s="23" customFormat="1" ht="25.5" x14ac:dyDescent="0.25">
      <c r="A32" s="69">
        <f>A33+A34</f>
        <v>0</v>
      </c>
      <c r="B32" s="66" t="s">
        <v>191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</row>
    <row r="33" spans="1:245" s="52" customFormat="1" x14ac:dyDescent="0.25">
      <c r="A33" s="70">
        <v>-730.9</v>
      </c>
      <c r="B33" s="71" t="s">
        <v>30</v>
      </c>
      <c r="C33" s="53"/>
      <c r="D33" s="54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</row>
    <row r="34" spans="1:245" s="52" customFormat="1" x14ac:dyDescent="0.25">
      <c r="A34" s="70">
        <v>730.9</v>
      </c>
      <c r="B34" s="71" t="s">
        <v>31</v>
      </c>
      <c r="C34" s="53"/>
      <c r="D34" s="54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</row>
    <row r="35" spans="1:245" s="14" customFormat="1" ht="29.45" customHeight="1" x14ac:dyDescent="0.2">
      <c r="A35" s="64">
        <f>A36+A39</f>
        <v>0</v>
      </c>
      <c r="B35" s="65" t="s">
        <v>16</v>
      </c>
      <c r="C35" s="47"/>
      <c r="D35" s="27"/>
    </row>
    <row r="36" spans="1:245" s="23" customFormat="1" ht="25.5" x14ac:dyDescent="0.25">
      <c r="A36" s="72">
        <f>A37+A38</f>
        <v>0</v>
      </c>
      <c r="B36" s="66" t="s">
        <v>202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</row>
    <row r="37" spans="1:245" s="24" customFormat="1" ht="12.75" x14ac:dyDescent="0.2">
      <c r="A37" s="67">
        <v>-30.5</v>
      </c>
      <c r="B37" s="68" t="s">
        <v>21</v>
      </c>
    </row>
    <row r="38" spans="1:245" s="24" customFormat="1" ht="12.75" x14ac:dyDescent="0.2">
      <c r="A38" s="67">
        <v>30.5</v>
      </c>
      <c r="B38" s="68" t="s">
        <v>46</v>
      </c>
    </row>
    <row r="39" spans="1:245" s="23" customFormat="1" ht="25.5" x14ac:dyDescent="0.25">
      <c r="A39" s="72">
        <f>A40+A41</f>
        <v>0</v>
      </c>
      <c r="B39" s="66" t="s">
        <v>320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</row>
    <row r="40" spans="1:245" s="24" customFormat="1" ht="12.75" x14ac:dyDescent="0.2">
      <c r="A40" s="67">
        <v>-50</v>
      </c>
      <c r="B40" s="68" t="s">
        <v>21</v>
      </c>
    </row>
    <row r="41" spans="1:245" s="24" customFormat="1" ht="12.75" x14ac:dyDescent="0.2">
      <c r="A41" s="67">
        <v>50</v>
      </c>
      <c r="B41" s="68" t="s">
        <v>22</v>
      </c>
    </row>
    <row r="42" spans="1:245" s="13" customFormat="1" ht="42.6" customHeight="1" x14ac:dyDescent="0.2">
      <c r="A42" s="85">
        <f>A18+A26+A30</f>
        <v>0</v>
      </c>
      <c r="B42" s="26" t="s">
        <v>11</v>
      </c>
      <c r="C42" s="39"/>
      <c r="E42" s="39"/>
    </row>
    <row r="43" spans="1:245" s="28" customFormat="1" ht="47.25" x14ac:dyDescent="0.25">
      <c r="A43" s="55">
        <f>A44</f>
        <v>0</v>
      </c>
      <c r="B43" s="42" t="s">
        <v>196</v>
      </c>
    </row>
    <row r="44" spans="1:245" s="28" customFormat="1" ht="15.75" x14ac:dyDescent="0.25">
      <c r="A44" s="25">
        <f>A45</f>
        <v>0</v>
      </c>
      <c r="B44" s="65" t="s">
        <v>16</v>
      </c>
    </row>
    <row r="45" spans="1:245" s="13" customFormat="1" ht="25.5" x14ac:dyDescent="0.2">
      <c r="A45" s="72">
        <f>A46+A47+A48</f>
        <v>0</v>
      </c>
      <c r="B45" s="162" t="s">
        <v>192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</row>
    <row r="46" spans="1:245" s="75" customFormat="1" ht="12.75" x14ac:dyDescent="0.2">
      <c r="A46" s="73">
        <v>-63.8</v>
      </c>
      <c r="B46" s="68" t="s">
        <v>194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4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4"/>
      <c r="HV46" s="74"/>
      <c r="HW46" s="74"/>
      <c r="HX46" s="74"/>
      <c r="HY46" s="74"/>
      <c r="HZ46" s="74"/>
      <c r="IA46" s="74"/>
      <c r="IB46" s="74"/>
      <c r="IC46" s="74"/>
      <c r="ID46" s="74"/>
      <c r="IE46" s="74"/>
      <c r="IF46" s="74"/>
      <c r="IG46" s="74"/>
      <c r="IH46" s="74"/>
      <c r="II46" s="74"/>
      <c r="IJ46" s="74"/>
      <c r="IK46" s="74"/>
    </row>
    <row r="47" spans="1:245" s="75" customFormat="1" ht="24" x14ac:dyDescent="0.2">
      <c r="A47" s="73">
        <v>51.8</v>
      </c>
      <c r="B47" s="68" t="s">
        <v>195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4"/>
      <c r="GU47" s="74"/>
      <c r="GV47" s="74"/>
      <c r="GW47" s="74"/>
      <c r="GX47" s="74"/>
      <c r="GY47" s="74"/>
      <c r="GZ47" s="74"/>
      <c r="HA47" s="74"/>
      <c r="HB47" s="74"/>
      <c r="HC47" s="74"/>
      <c r="HD47" s="74"/>
      <c r="HE47" s="74"/>
      <c r="HF47" s="74"/>
      <c r="HG47" s="74"/>
      <c r="HH47" s="74"/>
      <c r="HI47" s="74"/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4"/>
      <c r="HV47" s="74"/>
      <c r="HW47" s="74"/>
      <c r="HX47" s="74"/>
      <c r="HY47" s="74"/>
      <c r="HZ47" s="74"/>
      <c r="IA47" s="74"/>
      <c r="IB47" s="74"/>
      <c r="IC47" s="74"/>
      <c r="ID47" s="74"/>
      <c r="IE47" s="74"/>
      <c r="IF47" s="74"/>
      <c r="IG47" s="74"/>
      <c r="IH47" s="74"/>
      <c r="II47" s="74"/>
      <c r="IJ47" s="74"/>
      <c r="IK47" s="74"/>
    </row>
    <row r="48" spans="1:245" ht="12.75" x14ac:dyDescent="0.2">
      <c r="A48" s="94">
        <v>12</v>
      </c>
      <c r="B48" s="68" t="s">
        <v>193</v>
      </c>
      <c r="E48" s="77"/>
    </row>
    <row r="49" spans="1:5" s="7" customFormat="1" ht="30" x14ac:dyDescent="0.2">
      <c r="A49" s="78">
        <f>A43</f>
        <v>0</v>
      </c>
      <c r="B49" s="79" t="s">
        <v>32</v>
      </c>
      <c r="C49" s="93"/>
    </row>
    <row r="50" spans="1:5" s="13" customFormat="1" ht="23.45" customHeight="1" x14ac:dyDescent="0.2">
      <c r="A50" s="76">
        <f>A17+A42+A49</f>
        <v>29856.000000000007</v>
      </c>
      <c r="B50" s="36" t="s">
        <v>6</v>
      </c>
      <c r="C50" s="98"/>
      <c r="E50" s="39"/>
    </row>
    <row r="51" spans="1:5" x14ac:dyDescent="0.2">
      <c r="A51" s="90"/>
      <c r="B51" s="37"/>
      <c r="C51" s="92"/>
    </row>
    <row r="52" spans="1:5" ht="12.75" x14ac:dyDescent="0.2">
      <c r="A52" s="40"/>
      <c r="B52" s="9"/>
    </row>
    <row r="53" spans="1:5" x14ac:dyDescent="0.2">
      <c r="A53" s="40"/>
    </row>
    <row r="55" spans="1:5" x14ac:dyDescent="0.2">
      <c r="B55" s="91"/>
    </row>
    <row r="57" spans="1:5" ht="12.75" x14ac:dyDescent="0.2">
      <c r="A57" s="2"/>
      <c r="B57" s="2"/>
    </row>
    <row r="58" spans="1:5" ht="12.75" x14ac:dyDescent="0.2">
      <c r="A58" s="2"/>
      <c r="B58" s="2"/>
    </row>
    <row r="59" spans="1:5" ht="12.75" x14ac:dyDescent="0.2">
      <c r="A59" s="2"/>
      <c r="B59" s="2"/>
    </row>
    <row r="60" spans="1:5" ht="12.75" x14ac:dyDescent="0.2">
      <c r="A60" s="2"/>
      <c r="B60" s="2"/>
    </row>
    <row r="61" spans="1:5" ht="12.75" x14ac:dyDescent="0.2">
      <c r="A61" s="2"/>
      <c r="B61" s="2"/>
    </row>
    <row r="62" spans="1:5" ht="12.75" x14ac:dyDescent="0.2">
      <c r="A62" s="2"/>
      <c r="B62" s="2"/>
    </row>
    <row r="63" spans="1:5" ht="12.75" x14ac:dyDescent="0.2">
      <c r="A63" s="2"/>
      <c r="B63" s="2"/>
    </row>
    <row r="64" spans="1:5" ht="12.75" x14ac:dyDescent="0.2">
      <c r="A64" s="2"/>
      <c r="B64" s="2"/>
    </row>
    <row r="65" spans="1:2" ht="12.75" x14ac:dyDescent="0.2">
      <c r="A65" s="2"/>
      <c r="B65" s="2"/>
    </row>
    <row r="66" spans="1:2" ht="12.75" x14ac:dyDescent="0.2">
      <c r="A66" s="2"/>
      <c r="B66" s="2"/>
    </row>
    <row r="67" spans="1:2" ht="12.75" x14ac:dyDescent="0.2">
      <c r="A67" s="2"/>
      <c r="B67" s="2"/>
    </row>
    <row r="68" spans="1:2" ht="12.75" x14ac:dyDescent="0.2">
      <c r="A68" s="2"/>
      <c r="B68" s="2"/>
    </row>
    <row r="69" spans="1:2" ht="12.75" x14ac:dyDescent="0.2">
      <c r="A69" s="2"/>
      <c r="B69" s="2"/>
    </row>
    <row r="70" spans="1:2" ht="12.75" x14ac:dyDescent="0.2">
      <c r="A70" s="2"/>
      <c r="B70" s="2"/>
    </row>
    <row r="71" spans="1:2" ht="12.75" x14ac:dyDescent="0.2">
      <c r="A71" s="2"/>
      <c r="B71" s="2"/>
    </row>
    <row r="72" spans="1:2" ht="12.75" x14ac:dyDescent="0.2">
      <c r="A72" s="2"/>
      <c r="B72" s="2"/>
    </row>
    <row r="73" spans="1:2" ht="12.75" x14ac:dyDescent="0.2">
      <c r="A73" s="2"/>
      <c r="B73" s="2"/>
    </row>
    <row r="74" spans="1:2" ht="12.75" x14ac:dyDescent="0.2">
      <c r="A74" s="2"/>
      <c r="B74" s="2"/>
    </row>
    <row r="75" spans="1:2" ht="12.75" x14ac:dyDescent="0.2">
      <c r="A75" s="2"/>
      <c r="B75" s="2"/>
    </row>
    <row r="76" spans="1:2" ht="12.75" x14ac:dyDescent="0.2">
      <c r="A76" s="2"/>
      <c r="B76" s="2"/>
    </row>
    <row r="77" spans="1:2" ht="12.75" x14ac:dyDescent="0.2">
      <c r="A77" s="2"/>
      <c r="B77" s="2"/>
    </row>
    <row r="78" spans="1:2" ht="12.75" x14ac:dyDescent="0.2">
      <c r="A78" s="2"/>
      <c r="B78" s="2"/>
    </row>
    <row r="79" spans="1:2" ht="12.75" x14ac:dyDescent="0.2">
      <c r="A79" s="2"/>
      <c r="B79" s="2"/>
    </row>
    <row r="80" spans="1:2" ht="12.75" x14ac:dyDescent="0.2">
      <c r="A80" s="2"/>
      <c r="B80" s="2"/>
    </row>
    <row r="81" spans="1:2" ht="12.75" x14ac:dyDescent="0.2">
      <c r="A81" s="2"/>
      <c r="B81" s="2"/>
    </row>
    <row r="82" spans="1:2" ht="12.75" x14ac:dyDescent="0.2">
      <c r="A82" s="2"/>
      <c r="B82" s="2"/>
    </row>
    <row r="83" spans="1:2" ht="12.75" x14ac:dyDescent="0.2">
      <c r="A83" s="2"/>
      <c r="B83" s="2"/>
    </row>
    <row r="84" spans="1:2" ht="12.75" x14ac:dyDescent="0.2">
      <c r="A84" s="2"/>
      <c r="B84" s="2"/>
    </row>
    <row r="85" spans="1:2" ht="12.75" x14ac:dyDescent="0.2">
      <c r="A85" s="2"/>
      <c r="B85" s="2"/>
    </row>
    <row r="86" spans="1:2" ht="12.75" x14ac:dyDescent="0.2">
      <c r="A86" s="2"/>
      <c r="B86" s="2"/>
    </row>
    <row r="87" spans="1:2" ht="12.75" x14ac:dyDescent="0.2">
      <c r="A87" s="2"/>
      <c r="B87" s="2"/>
    </row>
    <row r="88" spans="1:2" ht="12.75" x14ac:dyDescent="0.2">
      <c r="A88" s="2"/>
      <c r="B88" s="2"/>
    </row>
    <row r="89" spans="1:2" ht="12.75" x14ac:dyDescent="0.2">
      <c r="A89" s="2"/>
      <c r="B89" s="2"/>
    </row>
    <row r="90" spans="1:2" ht="12.75" x14ac:dyDescent="0.2">
      <c r="A90" s="2"/>
      <c r="B90" s="2"/>
    </row>
    <row r="91" spans="1:2" ht="12.75" x14ac:dyDescent="0.2">
      <c r="A91" s="2"/>
      <c r="B91" s="2"/>
    </row>
    <row r="92" spans="1:2" ht="12.75" x14ac:dyDescent="0.2">
      <c r="A92" s="2"/>
      <c r="B92" s="2"/>
    </row>
    <row r="93" spans="1:2" ht="12.75" x14ac:dyDescent="0.2">
      <c r="A93" s="2"/>
      <c r="B93" s="2"/>
    </row>
    <row r="94" spans="1:2" ht="12.75" x14ac:dyDescent="0.2">
      <c r="A94" s="2"/>
      <c r="B94" s="2"/>
    </row>
    <row r="95" spans="1:2" ht="12.75" x14ac:dyDescent="0.2">
      <c r="A95" s="2"/>
      <c r="B95" s="2"/>
    </row>
    <row r="96" spans="1:2" ht="12.75" x14ac:dyDescent="0.2">
      <c r="A96" s="2"/>
      <c r="B96" s="2"/>
    </row>
    <row r="97" spans="1:2" ht="12.75" x14ac:dyDescent="0.2">
      <c r="A97" s="2"/>
      <c r="B97" s="2"/>
    </row>
    <row r="98" spans="1:2" ht="12.75" x14ac:dyDescent="0.2">
      <c r="A98" s="2"/>
      <c r="B98" s="2"/>
    </row>
    <row r="99" spans="1:2" ht="12.75" x14ac:dyDescent="0.2">
      <c r="A99" s="2"/>
      <c r="B99" s="2"/>
    </row>
    <row r="100" spans="1:2" ht="12.75" x14ac:dyDescent="0.2">
      <c r="A100" s="2"/>
      <c r="B100" s="2"/>
    </row>
    <row r="101" spans="1:2" ht="12.75" x14ac:dyDescent="0.2">
      <c r="A101" s="2"/>
      <c r="B101" s="2"/>
    </row>
    <row r="102" spans="1:2" ht="12.75" x14ac:dyDescent="0.2">
      <c r="A102" s="2"/>
      <c r="B102" s="2"/>
    </row>
    <row r="103" spans="1:2" ht="12.75" x14ac:dyDescent="0.2">
      <c r="A103" s="2"/>
      <c r="B103" s="2"/>
    </row>
    <row r="104" spans="1:2" ht="12.75" x14ac:dyDescent="0.2">
      <c r="A104" s="2"/>
      <c r="B104" s="2"/>
    </row>
    <row r="105" spans="1:2" ht="12.75" x14ac:dyDescent="0.2">
      <c r="A105" s="2"/>
      <c r="B105" s="2"/>
    </row>
    <row r="106" spans="1:2" ht="12.75" x14ac:dyDescent="0.2">
      <c r="A106" s="2"/>
      <c r="B106" s="2"/>
    </row>
    <row r="107" spans="1:2" ht="12.75" x14ac:dyDescent="0.2">
      <c r="A107" s="2"/>
      <c r="B107" s="2"/>
    </row>
    <row r="108" spans="1:2" ht="12.75" x14ac:dyDescent="0.2">
      <c r="A108" s="2"/>
      <c r="B108" s="2"/>
    </row>
    <row r="109" spans="1:2" ht="12.75" x14ac:dyDescent="0.2">
      <c r="A109" s="2"/>
      <c r="B109" s="2"/>
    </row>
    <row r="110" spans="1:2" ht="12.75" x14ac:dyDescent="0.2">
      <c r="A110" s="2"/>
      <c r="B110" s="2"/>
    </row>
    <row r="111" spans="1:2" ht="12.75" x14ac:dyDescent="0.2">
      <c r="A111" s="2"/>
      <c r="B111" s="2"/>
    </row>
    <row r="112" spans="1:2" ht="12.75" x14ac:dyDescent="0.2">
      <c r="A112" s="2"/>
      <c r="B112" s="2"/>
    </row>
    <row r="113" spans="1:2" ht="12.75" x14ac:dyDescent="0.2">
      <c r="A113" s="2"/>
      <c r="B113" s="2"/>
    </row>
    <row r="114" spans="1:2" ht="12.75" x14ac:dyDescent="0.2">
      <c r="A114" s="2"/>
      <c r="B114" s="2"/>
    </row>
    <row r="115" spans="1:2" ht="12.75" x14ac:dyDescent="0.2">
      <c r="A115" s="2"/>
      <c r="B115" s="2"/>
    </row>
    <row r="116" spans="1:2" ht="12.75" x14ac:dyDescent="0.2">
      <c r="A116" s="2"/>
      <c r="B116" s="2"/>
    </row>
    <row r="117" spans="1:2" ht="12.75" x14ac:dyDescent="0.2">
      <c r="A117" s="2"/>
      <c r="B117" s="2"/>
    </row>
    <row r="118" spans="1:2" ht="12.75" x14ac:dyDescent="0.2">
      <c r="A118" s="2"/>
      <c r="B118" s="2"/>
    </row>
    <row r="119" spans="1:2" ht="12.75" x14ac:dyDescent="0.2">
      <c r="A119" s="2"/>
      <c r="B119" s="2"/>
    </row>
    <row r="120" spans="1:2" ht="12.75" x14ac:dyDescent="0.2">
      <c r="A120" s="2"/>
      <c r="B120" s="2"/>
    </row>
    <row r="121" spans="1:2" ht="12.75" x14ac:dyDescent="0.2">
      <c r="A121" s="2"/>
      <c r="B121" s="2"/>
    </row>
    <row r="122" spans="1:2" ht="12.75" x14ac:dyDescent="0.2">
      <c r="A122" s="2"/>
      <c r="B122" s="2"/>
    </row>
    <row r="123" spans="1:2" ht="12.75" x14ac:dyDescent="0.2">
      <c r="A123" s="2"/>
      <c r="B123" s="2"/>
    </row>
    <row r="124" spans="1:2" ht="12.75" x14ac:dyDescent="0.2">
      <c r="A124" s="2"/>
      <c r="B124" s="2"/>
    </row>
    <row r="125" spans="1:2" ht="12.75" x14ac:dyDescent="0.2">
      <c r="A125" s="2"/>
      <c r="B125" s="2"/>
    </row>
    <row r="126" spans="1:2" ht="12.75" x14ac:dyDescent="0.2">
      <c r="A126" s="2"/>
      <c r="B126" s="2"/>
    </row>
    <row r="127" spans="1:2" ht="12.75" x14ac:dyDescent="0.2">
      <c r="A127" s="2"/>
      <c r="B127" s="2"/>
    </row>
    <row r="128" spans="1:2" ht="12.75" x14ac:dyDescent="0.2">
      <c r="A128" s="2"/>
      <c r="B128" s="2"/>
    </row>
    <row r="129" spans="1:2" ht="12.75" x14ac:dyDescent="0.2">
      <c r="A129" s="2"/>
      <c r="B129" s="2"/>
    </row>
    <row r="130" spans="1:2" ht="12.75" x14ac:dyDescent="0.2">
      <c r="A130" s="2"/>
      <c r="B130" s="2"/>
    </row>
    <row r="131" spans="1:2" ht="12.75" x14ac:dyDescent="0.2">
      <c r="A131" s="2"/>
      <c r="B131" s="2"/>
    </row>
    <row r="132" spans="1:2" ht="12.75" x14ac:dyDescent="0.2">
      <c r="A132" s="2"/>
      <c r="B132" s="2"/>
    </row>
    <row r="133" spans="1:2" ht="12.75" x14ac:dyDescent="0.2">
      <c r="A133" s="2"/>
      <c r="B133" s="2"/>
    </row>
    <row r="134" spans="1:2" ht="12.75" x14ac:dyDescent="0.2">
      <c r="A134" s="2"/>
      <c r="B134" s="2"/>
    </row>
    <row r="135" spans="1:2" ht="12.75" x14ac:dyDescent="0.2">
      <c r="A135" s="2"/>
      <c r="B135" s="2"/>
    </row>
    <row r="136" spans="1:2" ht="12.75" x14ac:dyDescent="0.2">
      <c r="A136" s="2"/>
      <c r="B136" s="2"/>
    </row>
    <row r="137" spans="1:2" ht="12.75" x14ac:dyDescent="0.2">
      <c r="A137" s="2"/>
      <c r="B137" s="2"/>
    </row>
    <row r="138" spans="1:2" ht="12.75" x14ac:dyDescent="0.2">
      <c r="A138" s="2"/>
      <c r="B138" s="2"/>
    </row>
    <row r="139" spans="1:2" ht="12.75" x14ac:dyDescent="0.2">
      <c r="A139" s="2"/>
      <c r="B139" s="2"/>
    </row>
    <row r="140" spans="1:2" ht="12.75" x14ac:dyDescent="0.2">
      <c r="A140" s="2"/>
      <c r="B140" s="2"/>
    </row>
    <row r="141" spans="1:2" ht="12.75" x14ac:dyDescent="0.2">
      <c r="A141" s="2"/>
      <c r="B141" s="2"/>
    </row>
    <row r="142" spans="1:2" ht="12.75" x14ac:dyDescent="0.2">
      <c r="A142" s="2"/>
      <c r="B142" s="2"/>
    </row>
    <row r="143" spans="1:2" ht="12.75" x14ac:dyDescent="0.2">
      <c r="A143" s="2"/>
      <c r="B143" s="2"/>
    </row>
    <row r="144" spans="1:2" ht="12.75" x14ac:dyDescent="0.2">
      <c r="A144" s="2"/>
      <c r="B144" s="2"/>
    </row>
    <row r="145" spans="1:2" ht="12.75" x14ac:dyDescent="0.2">
      <c r="A145" s="2"/>
      <c r="B145" s="2"/>
    </row>
    <row r="146" spans="1:2" ht="12.75" x14ac:dyDescent="0.2">
      <c r="A146" s="2"/>
      <c r="B146" s="2"/>
    </row>
    <row r="147" spans="1:2" ht="12.75" x14ac:dyDescent="0.2">
      <c r="A147" s="2"/>
      <c r="B147" s="2"/>
    </row>
    <row r="148" spans="1:2" ht="12.75" x14ac:dyDescent="0.2">
      <c r="A148" s="2"/>
      <c r="B148" s="2"/>
    </row>
    <row r="149" spans="1:2" ht="12.75" x14ac:dyDescent="0.2">
      <c r="A149" s="2"/>
      <c r="B149" s="2"/>
    </row>
    <row r="150" spans="1:2" ht="12.75" x14ac:dyDescent="0.2">
      <c r="A150" s="2"/>
      <c r="B150" s="2"/>
    </row>
    <row r="151" spans="1:2" ht="12.75" x14ac:dyDescent="0.2">
      <c r="A151" s="2"/>
      <c r="B151" s="2"/>
    </row>
    <row r="152" spans="1:2" ht="12.75" x14ac:dyDescent="0.2">
      <c r="A152" s="2"/>
      <c r="B152" s="2"/>
    </row>
    <row r="153" spans="1:2" ht="12.75" x14ac:dyDescent="0.2">
      <c r="A153" s="2"/>
      <c r="B153" s="2"/>
    </row>
    <row r="154" spans="1:2" ht="12.75" x14ac:dyDescent="0.2">
      <c r="A154" s="2"/>
      <c r="B154" s="2"/>
    </row>
    <row r="155" spans="1:2" ht="12.75" x14ac:dyDescent="0.2">
      <c r="A155" s="2"/>
      <c r="B155" s="2"/>
    </row>
    <row r="156" spans="1:2" ht="12.75" x14ac:dyDescent="0.2">
      <c r="A156" s="2"/>
      <c r="B156" s="2"/>
    </row>
    <row r="157" spans="1:2" ht="12.75" x14ac:dyDescent="0.2">
      <c r="A157" s="2"/>
      <c r="B157" s="2"/>
    </row>
    <row r="158" spans="1:2" ht="12.75" x14ac:dyDescent="0.2">
      <c r="A158" s="2"/>
      <c r="B158" s="2"/>
    </row>
    <row r="159" spans="1:2" ht="12.75" x14ac:dyDescent="0.2">
      <c r="A159" s="2"/>
      <c r="B159" s="2"/>
    </row>
    <row r="160" spans="1:2" ht="12.75" x14ac:dyDescent="0.2">
      <c r="A160" s="2"/>
      <c r="B160" s="2"/>
    </row>
    <row r="161" spans="1:2" ht="12.75" x14ac:dyDescent="0.2">
      <c r="A161" s="2"/>
      <c r="B161" s="2"/>
    </row>
    <row r="162" spans="1:2" ht="12.75" x14ac:dyDescent="0.2">
      <c r="A162" s="2"/>
      <c r="B162" s="2"/>
    </row>
    <row r="163" spans="1:2" ht="12.75" x14ac:dyDescent="0.2">
      <c r="A163" s="2"/>
      <c r="B163" s="2"/>
    </row>
    <row r="164" spans="1:2" ht="12.75" x14ac:dyDescent="0.2">
      <c r="A164" s="2"/>
      <c r="B164" s="2"/>
    </row>
    <row r="165" spans="1:2" ht="12.75" x14ac:dyDescent="0.2">
      <c r="A165" s="2"/>
      <c r="B165" s="2"/>
    </row>
    <row r="166" spans="1:2" ht="12.75" x14ac:dyDescent="0.2">
      <c r="A166" s="2"/>
      <c r="B166" s="2"/>
    </row>
    <row r="167" spans="1:2" ht="12.75" x14ac:dyDescent="0.2">
      <c r="A167" s="2"/>
      <c r="B167" s="2"/>
    </row>
    <row r="168" spans="1:2" ht="12.75" x14ac:dyDescent="0.2">
      <c r="A168" s="2"/>
      <c r="B168" s="2"/>
    </row>
    <row r="169" spans="1:2" ht="12.75" x14ac:dyDescent="0.2">
      <c r="A169" s="2"/>
      <c r="B169" s="2"/>
    </row>
    <row r="170" spans="1:2" ht="12.75" x14ac:dyDescent="0.2">
      <c r="A170" s="2"/>
      <c r="B170" s="2"/>
    </row>
    <row r="171" spans="1:2" ht="12.75" x14ac:dyDescent="0.2">
      <c r="A171" s="2"/>
      <c r="B171" s="2"/>
    </row>
    <row r="172" spans="1:2" ht="12.75" x14ac:dyDescent="0.2">
      <c r="A172" s="2"/>
      <c r="B172" s="2"/>
    </row>
    <row r="173" spans="1:2" ht="12.75" x14ac:dyDescent="0.2">
      <c r="A173" s="2"/>
      <c r="B173" s="2"/>
    </row>
    <row r="174" spans="1:2" ht="12.75" x14ac:dyDescent="0.2">
      <c r="A174" s="2"/>
      <c r="B174" s="2"/>
    </row>
    <row r="175" spans="1:2" ht="12.75" x14ac:dyDescent="0.2">
      <c r="A175" s="2"/>
      <c r="B175" s="2"/>
    </row>
    <row r="176" spans="1:2" ht="12.75" x14ac:dyDescent="0.2">
      <c r="A176" s="2"/>
      <c r="B176" s="2"/>
    </row>
    <row r="177" spans="1:2" ht="12.75" x14ac:dyDescent="0.2">
      <c r="A177" s="2"/>
      <c r="B177" s="2"/>
    </row>
    <row r="178" spans="1:2" ht="12.75" x14ac:dyDescent="0.2">
      <c r="A178" s="2"/>
      <c r="B178" s="2"/>
    </row>
    <row r="179" spans="1:2" ht="12.75" x14ac:dyDescent="0.2">
      <c r="A179" s="2"/>
      <c r="B179" s="2"/>
    </row>
    <row r="180" spans="1:2" ht="12.75" x14ac:dyDescent="0.2">
      <c r="A180" s="2"/>
      <c r="B180" s="2"/>
    </row>
    <row r="181" spans="1:2" ht="12.75" x14ac:dyDescent="0.2">
      <c r="A181" s="2"/>
      <c r="B181" s="2"/>
    </row>
    <row r="182" spans="1:2" ht="12.75" x14ac:dyDescent="0.2">
      <c r="A182" s="2"/>
      <c r="B182" s="2"/>
    </row>
    <row r="183" spans="1:2" ht="12.75" x14ac:dyDescent="0.2">
      <c r="A183" s="2"/>
      <c r="B183" s="2"/>
    </row>
    <row r="184" spans="1:2" ht="12.75" x14ac:dyDescent="0.2">
      <c r="A184" s="2"/>
      <c r="B184" s="2"/>
    </row>
    <row r="185" spans="1:2" ht="12.75" x14ac:dyDescent="0.2">
      <c r="A185" s="2"/>
      <c r="B185" s="2"/>
    </row>
    <row r="186" spans="1:2" ht="12.75" x14ac:dyDescent="0.2">
      <c r="A186" s="2"/>
      <c r="B186" s="2"/>
    </row>
    <row r="187" spans="1:2" ht="12.75" x14ac:dyDescent="0.2">
      <c r="A187" s="2"/>
      <c r="B187" s="2"/>
    </row>
    <row r="188" spans="1:2" ht="12.75" x14ac:dyDescent="0.2">
      <c r="A188" s="2"/>
      <c r="B188" s="2"/>
    </row>
    <row r="189" spans="1:2" ht="12.75" x14ac:dyDescent="0.2">
      <c r="A189" s="2"/>
      <c r="B189" s="2"/>
    </row>
    <row r="190" spans="1:2" ht="12.75" x14ac:dyDescent="0.2">
      <c r="A190" s="2"/>
      <c r="B190" s="2"/>
    </row>
    <row r="191" spans="1:2" ht="12.75" x14ac:dyDescent="0.2">
      <c r="A191" s="2"/>
      <c r="B191" s="2"/>
    </row>
    <row r="192" spans="1:2" ht="12.75" x14ac:dyDescent="0.2">
      <c r="A192" s="2"/>
      <c r="B192" s="2"/>
    </row>
    <row r="193" spans="1:2" ht="12.75" x14ac:dyDescent="0.2">
      <c r="A193" s="2"/>
      <c r="B193" s="2"/>
    </row>
    <row r="194" spans="1:2" ht="12.75" x14ac:dyDescent="0.2">
      <c r="A194" s="2"/>
      <c r="B194" s="2"/>
    </row>
    <row r="195" spans="1:2" ht="12.75" x14ac:dyDescent="0.2">
      <c r="A195" s="2"/>
      <c r="B195" s="2"/>
    </row>
    <row r="196" spans="1:2" ht="12.75" x14ac:dyDescent="0.2">
      <c r="A196" s="2"/>
      <c r="B196" s="2"/>
    </row>
    <row r="197" spans="1:2" ht="12.75" x14ac:dyDescent="0.2">
      <c r="A197" s="2"/>
      <c r="B197" s="2"/>
    </row>
    <row r="198" spans="1:2" ht="12.75" x14ac:dyDescent="0.2">
      <c r="A198" s="2"/>
      <c r="B198" s="2"/>
    </row>
    <row r="199" spans="1:2" ht="12.75" x14ac:dyDescent="0.2">
      <c r="A199" s="2"/>
      <c r="B199" s="2"/>
    </row>
    <row r="200" spans="1:2" ht="12.75" x14ac:dyDescent="0.2">
      <c r="A200" s="2"/>
      <c r="B200" s="2"/>
    </row>
    <row r="201" spans="1:2" ht="12.75" x14ac:dyDescent="0.2">
      <c r="A201" s="2"/>
      <c r="B201" s="2"/>
    </row>
    <row r="202" spans="1:2" ht="12.75" x14ac:dyDescent="0.2">
      <c r="A202" s="2"/>
      <c r="B202" s="2"/>
    </row>
    <row r="203" spans="1:2" ht="12.75" x14ac:dyDescent="0.2">
      <c r="A203" s="2"/>
      <c r="B203" s="2"/>
    </row>
    <row r="204" spans="1:2" ht="12.75" x14ac:dyDescent="0.2">
      <c r="A204" s="2"/>
      <c r="B204" s="2"/>
    </row>
    <row r="205" spans="1:2" ht="12.75" x14ac:dyDescent="0.2">
      <c r="A205" s="2"/>
      <c r="B205" s="2"/>
    </row>
    <row r="206" spans="1:2" ht="12.75" x14ac:dyDescent="0.2">
      <c r="A206" s="2"/>
      <c r="B206" s="2"/>
    </row>
    <row r="207" spans="1:2" ht="12.75" x14ac:dyDescent="0.2">
      <c r="A207" s="2"/>
      <c r="B207" s="2"/>
    </row>
    <row r="208" spans="1:2" ht="12.75" x14ac:dyDescent="0.2">
      <c r="A208" s="2"/>
      <c r="B208" s="2"/>
    </row>
    <row r="209" spans="1:2" ht="12.75" x14ac:dyDescent="0.2">
      <c r="A209" s="2"/>
      <c r="B209" s="2"/>
    </row>
    <row r="210" spans="1:2" ht="12.75" x14ac:dyDescent="0.2">
      <c r="A210" s="2"/>
      <c r="B210" s="2"/>
    </row>
    <row r="211" spans="1:2" ht="12.75" x14ac:dyDescent="0.2">
      <c r="A211" s="2"/>
      <c r="B211" s="2"/>
    </row>
    <row r="212" spans="1:2" ht="12.75" x14ac:dyDescent="0.2">
      <c r="A212" s="2"/>
      <c r="B212" s="2"/>
    </row>
    <row r="213" spans="1:2" ht="12.75" x14ac:dyDescent="0.2">
      <c r="A213" s="2"/>
      <c r="B213" s="2"/>
    </row>
    <row r="214" spans="1:2" ht="12.75" x14ac:dyDescent="0.2">
      <c r="A214" s="2"/>
      <c r="B214" s="2"/>
    </row>
    <row r="215" spans="1:2" ht="12.75" x14ac:dyDescent="0.2">
      <c r="A215" s="2"/>
      <c r="B215" s="2"/>
    </row>
    <row r="216" spans="1:2" ht="12.75" x14ac:dyDescent="0.2">
      <c r="A216" s="2"/>
      <c r="B216" s="2"/>
    </row>
    <row r="217" spans="1:2" ht="12.75" x14ac:dyDescent="0.2">
      <c r="A217" s="2"/>
      <c r="B217" s="2"/>
    </row>
    <row r="218" spans="1:2" ht="12.75" x14ac:dyDescent="0.2">
      <c r="A218" s="2"/>
      <c r="B218" s="2"/>
    </row>
    <row r="219" spans="1:2" ht="12.75" x14ac:dyDescent="0.2">
      <c r="A219" s="2"/>
      <c r="B219" s="2"/>
    </row>
    <row r="220" spans="1:2" ht="12.75" x14ac:dyDescent="0.2">
      <c r="A220" s="2"/>
      <c r="B220" s="2"/>
    </row>
    <row r="221" spans="1:2" ht="12.75" x14ac:dyDescent="0.2">
      <c r="A221" s="2"/>
      <c r="B221" s="2"/>
    </row>
    <row r="222" spans="1:2" ht="12.75" x14ac:dyDescent="0.2">
      <c r="A222" s="2"/>
      <c r="B222" s="2"/>
    </row>
    <row r="223" spans="1:2" ht="12.75" x14ac:dyDescent="0.2">
      <c r="A223" s="2"/>
      <c r="B223" s="2"/>
    </row>
    <row r="224" spans="1:2" ht="12.75" x14ac:dyDescent="0.2">
      <c r="A224" s="2"/>
      <c r="B224" s="2"/>
    </row>
    <row r="225" spans="1:2" ht="12.75" x14ac:dyDescent="0.2">
      <c r="A225" s="2"/>
      <c r="B225" s="2"/>
    </row>
    <row r="226" spans="1:2" ht="12.75" x14ac:dyDescent="0.2">
      <c r="A226" s="2"/>
      <c r="B226" s="2"/>
    </row>
    <row r="227" spans="1:2" ht="12.75" x14ac:dyDescent="0.2">
      <c r="A227" s="2"/>
      <c r="B227" s="2"/>
    </row>
    <row r="228" spans="1:2" ht="12.75" x14ac:dyDescent="0.2">
      <c r="A228" s="2"/>
      <c r="B228" s="2"/>
    </row>
    <row r="229" spans="1:2" ht="12.75" x14ac:dyDescent="0.2">
      <c r="A229" s="2"/>
      <c r="B229" s="2"/>
    </row>
    <row r="230" spans="1:2" ht="12.75" x14ac:dyDescent="0.2">
      <c r="A230" s="2"/>
      <c r="B230" s="2"/>
    </row>
    <row r="231" spans="1:2" ht="12.75" x14ac:dyDescent="0.2">
      <c r="A231" s="2"/>
      <c r="B231" s="2"/>
    </row>
    <row r="232" spans="1:2" ht="12.75" x14ac:dyDescent="0.2">
      <c r="A232" s="2"/>
      <c r="B232" s="2"/>
    </row>
    <row r="233" spans="1:2" ht="12.75" x14ac:dyDescent="0.2">
      <c r="A233" s="2"/>
      <c r="B233" s="2"/>
    </row>
    <row r="234" spans="1:2" ht="12.75" x14ac:dyDescent="0.2">
      <c r="A234" s="2"/>
      <c r="B234" s="2"/>
    </row>
    <row r="235" spans="1:2" ht="12.75" x14ac:dyDescent="0.2">
      <c r="A235" s="2"/>
      <c r="B235" s="2"/>
    </row>
    <row r="236" spans="1:2" ht="12.75" x14ac:dyDescent="0.2">
      <c r="A236" s="2"/>
      <c r="B236" s="2"/>
    </row>
    <row r="237" spans="1:2" ht="12.75" x14ac:dyDescent="0.2">
      <c r="A237" s="2"/>
      <c r="B237" s="2"/>
    </row>
    <row r="238" spans="1:2" ht="12.75" x14ac:dyDescent="0.2">
      <c r="A238" s="2"/>
      <c r="B238" s="2"/>
    </row>
    <row r="239" spans="1:2" ht="12.75" x14ac:dyDescent="0.2">
      <c r="A239" s="2"/>
      <c r="B239" s="2"/>
    </row>
    <row r="240" spans="1:2" ht="12.75" x14ac:dyDescent="0.2">
      <c r="A240" s="2"/>
      <c r="B240" s="2"/>
    </row>
    <row r="241" spans="1:2" ht="12.75" x14ac:dyDescent="0.2">
      <c r="A241" s="2"/>
      <c r="B241" s="2"/>
    </row>
    <row r="242" spans="1:2" ht="12.75" x14ac:dyDescent="0.2">
      <c r="A242" s="2"/>
      <c r="B242" s="2"/>
    </row>
    <row r="243" spans="1:2" ht="12.75" x14ac:dyDescent="0.2">
      <c r="A243" s="2"/>
      <c r="B243" s="2"/>
    </row>
    <row r="244" spans="1:2" ht="12.75" x14ac:dyDescent="0.2">
      <c r="A244" s="2"/>
      <c r="B244" s="2"/>
    </row>
    <row r="245" spans="1:2" ht="12.75" x14ac:dyDescent="0.2">
      <c r="A245" s="2"/>
      <c r="B245" s="2"/>
    </row>
    <row r="246" spans="1:2" ht="12.75" x14ac:dyDescent="0.2">
      <c r="A246" s="2"/>
      <c r="B246" s="2"/>
    </row>
    <row r="247" spans="1:2" ht="12.75" x14ac:dyDescent="0.2">
      <c r="A247" s="2"/>
      <c r="B247" s="2"/>
    </row>
    <row r="248" spans="1:2" ht="12.75" x14ac:dyDescent="0.2">
      <c r="A248" s="2"/>
      <c r="B248" s="2"/>
    </row>
    <row r="249" spans="1:2" ht="12.75" x14ac:dyDescent="0.2">
      <c r="A249" s="2"/>
      <c r="B249" s="2"/>
    </row>
    <row r="250" spans="1:2" ht="12.75" x14ac:dyDescent="0.2">
      <c r="A250" s="2"/>
      <c r="B250" s="2"/>
    </row>
    <row r="251" spans="1:2" ht="12.75" x14ac:dyDescent="0.2">
      <c r="A251" s="2"/>
      <c r="B251" s="2"/>
    </row>
    <row r="252" spans="1:2" ht="12.75" x14ac:dyDescent="0.2">
      <c r="A252" s="2"/>
      <c r="B252" s="2"/>
    </row>
    <row r="253" spans="1:2" ht="12.75" x14ac:dyDescent="0.2">
      <c r="A253" s="2"/>
      <c r="B253" s="2"/>
    </row>
    <row r="254" spans="1:2" ht="12.75" x14ac:dyDescent="0.2">
      <c r="A254" s="2"/>
      <c r="B254" s="2"/>
    </row>
    <row r="255" spans="1:2" ht="12.75" x14ac:dyDescent="0.2">
      <c r="A255" s="2"/>
      <c r="B255" s="2"/>
    </row>
    <row r="256" spans="1:2" ht="12.75" x14ac:dyDescent="0.2">
      <c r="A256" s="2"/>
      <c r="B256" s="2"/>
    </row>
    <row r="257" spans="1:2" ht="12.75" x14ac:dyDescent="0.2">
      <c r="A257" s="2"/>
      <c r="B257" s="2"/>
    </row>
    <row r="258" spans="1:2" ht="12.75" x14ac:dyDescent="0.2">
      <c r="A258" s="2"/>
      <c r="B258" s="2"/>
    </row>
    <row r="259" spans="1:2" ht="12.75" x14ac:dyDescent="0.2">
      <c r="A259" s="2"/>
      <c r="B259" s="2"/>
    </row>
    <row r="260" spans="1:2" ht="12.75" x14ac:dyDescent="0.2">
      <c r="A260" s="2"/>
      <c r="B260" s="2"/>
    </row>
    <row r="261" spans="1:2" ht="12.75" x14ac:dyDescent="0.2">
      <c r="A261" s="2"/>
      <c r="B261" s="2"/>
    </row>
    <row r="262" spans="1:2" ht="12.75" x14ac:dyDescent="0.2">
      <c r="A262" s="2"/>
      <c r="B262" s="2"/>
    </row>
    <row r="263" spans="1:2" ht="12.75" x14ac:dyDescent="0.2">
      <c r="A263" s="2"/>
      <c r="B263" s="2"/>
    </row>
    <row r="264" spans="1:2" ht="12.75" x14ac:dyDescent="0.2">
      <c r="A264" s="2"/>
      <c r="B264" s="2"/>
    </row>
    <row r="265" spans="1:2" ht="12.75" x14ac:dyDescent="0.2">
      <c r="A265" s="2"/>
      <c r="B265" s="2"/>
    </row>
    <row r="266" spans="1:2" ht="12.75" x14ac:dyDescent="0.2">
      <c r="A266" s="2"/>
      <c r="B266" s="2"/>
    </row>
    <row r="267" spans="1:2" ht="12.75" x14ac:dyDescent="0.2">
      <c r="A267" s="2"/>
      <c r="B267" s="2"/>
    </row>
    <row r="268" spans="1:2" ht="12.75" x14ac:dyDescent="0.2">
      <c r="A268" s="2"/>
      <c r="B268" s="2"/>
    </row>
    <row r="269" spans="1:2" ht="12.75" x14ac:dyDescent="0.2">
      <c r="A269" s="2"/>
      <c r="B269" s="2"/>
    </row>
    <row r="270" spans="1:2" ht="12.75" x14ac:dyDescent="0.2">
      <c r="A270" s="2"/>
      <c r="B270" s="2"/>
    </row>
    <row r="271" spans="1:2" ht="12.75" x14ac:dyDescent="0.2">
      <c r="A271" s="2"/>
      <c r="B271" s="2"/>
    </row>
    <row r="272" spans="1:2" ht="12.75" x14ac:dyDescent="0.2">
      <c r="A272" s="2"/>
      <c r="B272" s="2"/>
    </row>
    <row r="273" spans="1:2" ht="12.75" x14ac:dyDescent="0.2">
      <c r="A273" s="2"/>
      <c r="B273" s="2"/>
    </row>
    <row r="274" spans="1:2" ht="12.75" x14ac:dyDescent="0.2">
      <c r="A274" s="2"/>
      <c r="B274" s="2"/>
    </row>
    <row r="275" spans="1:2" ht="12.75" x14ac:dyDescent="0.2">
      <c r="A275" s="2"/>
      <c r="B275" s="2"/>
    </row>
    <row r="276" spans="1:2" ht="12.75" x14ac:dyDescent="0.2">
      <c r="A276" s="2"/>
      <c r="B276" s="2"/>
    </row>
    <row r="277" spans="1:2" ht="12.75" x14ac:dyDescent="0.2">
      <c r="A277" s="2"/>
      <c r="B277" s="2"/>
    </row>
    <row r="278" spans="1:2" ht="12.75" x14ac:dyDescent="0.2">
      <c r="A278" s="2"/>
      <c r="B278" s="2"/>
    </row>
    <row r="279" spans="1:2" ht="12.75" x14ac:dyDescent="0.2">
      <c r="A279" s="2"/>
      <c r="B279" s="2"/>
    </row>
    <row r="280" spans="1:2" ht="12.75" x14ac:dyDescent="0.2">
      <c r="A280" s="2"/>
      <c r="B280" s="2"/>
    </row>
    <row r="281" spans="1:2" ht="12.75" x14ac:dyDescent="0.2">
      <c r="A281" s="2"/>
      <c r="B281" s="2"/>
    </row>
    <row r="282" spans="1:2" ht="12.75" x14ac:dyDescent="0.2">
      <c r="A282" s="2"/>
      <c r="B282" s="2"/>
    </row>
    <row r="283" spans="1:2" ht="12.75" x14ac:dyDescent="0.2">
      <c r="A283" s="2"/>
      <c r="B283" s="2"/>
    </row>
    <row r="284" spans="1:2" ht="12.75" x14ac:dyDescent="0.2">
      <c r="A284" s="2"/>
      <c r="B284" s="2"/>
    </row>
    <row r="285" spans="1:2" ht="12.75" x14ac:dyDescent="0.2">
      <c r="A285" s="2"/>
      <c r="B285" s="2"/>
    </row>
    <row r="286" spans="1:2" ht="12.75" x14ac:dyDescent="0.2">
      <c r="A286" s="2"/>
      <c r="B286" s="2"/>
    </row>
    <row r="287" spans="1:2" ht="12.75" x14ac:dyDescent="0.2">
      <c r="A287" s="2"/>
      <c r="B287" s="2"/>
    </row>
    <row r="288" spans="1:2" ht="12.75" x14ac:dyDescent="0.2">
      <c r="A288" s="2"/>
      <c r="B288" s="2"/>
    </row>
    <row r="289" spans="1:2" ht="12.75" x14ac:dyDescent="0.2">
      <c r="A289" s="2"/>
      <c r="B289" s="2"/>
    </row>
    <row r="290" spans="1:2" ht="12.75" x14ac:dyDescent="0.2">
      <c r="A290" s="2"/>
      <c r="B290" s="2"/>
    </row>
    <row r="291" spans="1:2" ht="12.75" x14ac:dyDescent="0.2">
      <c r="A291" s="2"/>
      <c r="B291" s="2"/>
    </row>
    <row r="292" spans="1:2" ht="12.75" x14ac:dyDescent="0.2">
      <c r="A292" s="2"/>
      <c r="B292" s="2"/>
    </row>
    <row r="293" spans="1:2" ht="12.75" x14ac:dyDescent="0.2">
      <c r="A293" s="2"/>
      <c r="B293" s="2"/>
    </row>
    <row r="294" spans="1:2" ht="12.75" x14ac:dyDescent="0.2">
      <c r="A294" s="2"/>
      <c r="B294" s="2"/>
    </row>
    <row r="295" spans="1:2" ht="12.75" x14ac:dyDescent="0.2">
      <c r="A295" s="2"/>
      <c r="B295" s="2"/>
    </row>
    <row r="296" spans="1:2" ht="12.75" x14ac:dyDescent="0.2">
      <c r="A296" s="2"/>
      <c r="B296" s="2"/>
    </row>
    <row r="297" spans="1:2" ht="12.75" x14ac:dyDescent="0.2">
      <c r="A297" s="2"/>
      <c r="B297" s="2"/>
    </row>
    <row r="298" spans="1:2" ht="12.75" x14ac:dyDescent="0.2">
      <c r="A298" s="2"/>
      <c r="B298" s="2"/>
    </row>
    <row r="299" spans="1:2" ht="12.75" x14ac:dyDescent="0.2">
      <c r="A299" s="2"/>
      <c r="B299" s="2"/>
    </row>
    <row r="300" spans="1:2" ht="12.75" x14ac:dyDescent="0.2">
      <c r="A300" s="2"/>
      <c r="B300" s="2"/>
    </row>
    <row r="301" spans="1:2" ht="12.75" x14ac:dyDescent="0.2">
      <c r="A301" s="2"/>
      <c r="B301" s="2"/>
    </row>
    <row r="302" spans="1:2" ht="12.75" x14ac:dyDescent="0.2">
      <c r="A302" s="2"/>
      <c r="B302" s="2"/>
    </row>
    <row r="303" spans="1:2" ht="12.75" x14ac:dyDescent="0.2">
      <c r="A303" s="2"/>
      <c r="B303" s="2"/>
    </row>
    <row r="304" spans="1:2" ht="12.75" x14ac:dyDescent="0.2">
      <c r="A304" s="2"/>
      <c r="B304" s="2"/>
    </row>
    <row r="305" spans="1:2" ht="12.75" x14ac:dyDescent="0.2">
      <c r="A305" s="2"/>
      <c r="B305" s="2"/>
    </row>
    <row r="306" spans="1:2" ht="12.75" x14ac:dyDescent="0.2">
      <c r="A306" s="2"/>
      <c r="B306" s="2"/>
    </row>
    <row r="307" spans="1:2" ht="12.75" x14ac:dyDescent="0.2">
      <c r="A307" s="2"/>
      <c r="B307" s="2"/>
    </row>
    <row r="308" spans="1:2" ht="12.75" x14ac:dyDescent="0.2">
      <c r="A308" s="2"/>
      <c r="B308" s="2"/>
    </row>
    <row r="309" spans="1:2" ht="12.75" x14ac:dyDescent="0.2">
      <c r="A309" s="2"/>
      <c r="B309" s="2"/>
    </row>
    <row r="310" spans="1:2" ht="12.75" x14ac:dyDescent="0.2">
      <c r="A310" s="2"/>
      <c r="B310" s="2"/>
    </row>
    <row r="311" spans="1:2" ht="12.75" x14ac:dyDescent="0.2">
      <c r="A311" s="2"/>
      <c r="B311" s="2"/>
    </row>
    <row r="312" spans="1:2" ht="12.75" x14ac:dyDescent="0.2">
      <c r="A312" s="2"/>
      <c r="B312" s="2"/>
    </row>
    <row r="313" spans="1:2" ht="12.75" x14ac:dyDescent="0.2">
      <c r="A313" s="2"/>
      <c r="B313" s="2"/>
    </row>
    <row r="314" spans="1:2" ht="12.75" x14ac:dyDescent="0.2">
      <c r="A314" s="2"/>
      <c r="B314" s="2"/>
    </row>
    <row r="315" spans="1:2" ht="12.75" x14ac:dyDescent="0.2">
      <c r="A315" s="2"/>
      <c r="B315" s="2"/>
    </row>
    <row r="316" spans="1:2" ht="12.75" x14ac:dyDescent="0.2">
      <c r="A316" s="2"/>
      <c r="B316" s="2"/>
    </row>
    <row r="317" spans="1:2" ht="12.75" x14ac:dyDescent="0.2">
      <c r="A317" s="2"/>
      <c r="B317" s="2"/>
    </row>
    <row r="318" spans="1:2" ht="12.75" x14ac:dyDescent="0.2">
      <c r="A318" s="2"/>
      <c r="B318" s="2"/>
    </row>
    <row r="319" spans="1:2" ht="12.75" x14ac:dyDescent="0.2">
      <c r="A319" s="2"/>
      <c r="B319" s="2"/>
    </row>
    <row r="320" spans="1:2" ht="12.75" x14ac:dyDescent="0.2">
      <c r="A320" s="2"/>
      <c r="B320" s="2"/>
    </row>
    <row r="321" spans="1:2" ht="12.75" x14ac:dyDescent="0.2">
      <c r="A321" s="2"/>
      <c r="B321" s="2"/>
    </row>
    <row r="322" spans="1:2" ht="12.75" x14ac:dyDescent="0.2">
      <c r="A322" s="2"/>
      <c r="B322" s="2"/>
    </row>
    <row r="323" spans="1:2" ht="12.75" x14ac:dyDescent="0.2">
      <c r="A323" s="2"/>
      <c r="B323" s="2"/>
    </row>
    <row r="324" spans="1:2" ht="12.75" x14ac:dyDescent="0.2">
      <c r="A324" s="2"/>
      <c r="B324" s="2"/>
    </row>
    <row r="325" spans="1:2" ht="12.75" x14ac:dyDescent="0.2">
      <c r="A325" s="2"/>
      <c r="B325" s="2"/>
    </row>
    <row r="326" spans="1:2" ht="12.75" x14ac:dyDescent="0.2">
      <c r="A326" s="2"/>
      <c r="B326" s="2"/>
    </row>
    <row r="327" spans="1:2" ht="12.75" x14ac:dyDescent="0.2">
      <c r="A327" s="2"/>
      <c r="B327" s="2"/>
    </row>
    <row r="328" spans="1:2" ht="12.75" x14ac:dyDescent="0.2">
      <c r="A328" s="2"/>
      <c r="B328" s="2"/>
    </row>
    <row r="329" spans="1:2" ht="12.75" x14ac:dyDescent="0.2">
      <c r="A329" s="2"/>
      <c r="B329" s="2"/>
    </row>
    <row r="330" spans="1:2" ht="12.75" x14ac:dyDescent="0.2">
      <c r="A330" s="2"/>
      <c r="B330" s="2"/>
    </row>
    <row r="331" spans="1:2" ht="12.75" x14ac:dyDescent="0.2">
      <c r="A331" s="2"/>
      <c r="B331" s="2"/>
    </row>
    <row r="332" spans="1:2" ht="12.75" x14ac:dyDescent="0.2">
      <c r="A332" s="2"/>
      <c r="B332" s="2"/>
    </row>
    <row r="333" spans="1:2" ht="12.75" x14ac:dyDescent="0.2">
      <c r="A333" s="2"/>
      <c r="B333" s="2"/>
    </row>
    <row r="334" spans="1:2" ht="12.75" x14ac:dyDescent="0.2">
      <c r="A334" s="2"/>
      <c r="B334" s="2"/>
    </row>
    <row r="335" spans="1:2" ht="12.75" x14ac:dyDescent="0.2">
      <c r="A335" s="2"/>
      <c r="B335" s="2"/>
    </row>
    <row r="336" spans="1:2" ht="12.75" x14ac:dyDescent="0.2">
      <c r="A336" s="2"/>
      <c r="B336" s="2"/>
    </row>
    <row r="337" spans="1:2" ht="12.75" x14ac:dyDescent="0.2">
      <c r="A337" s="2"/>
      <c r="B337" s="2"/>
    </row>
    <row r="338" spans="1:2" ht="12.75" x14ac:dyDescent="0.2">
      <c r="A338" s="2"/>
      <c r="B338" s="2"/>
    </row>
    <row r="339" spans="1:2" ht="12.75" x14ac:dyDescent="0.2">
      <c r="A339" s="2"/>
      <c r="B339" s="2"/>
    </row>
    <row r="340" spans="1:2" ht="12.75" x14ac:dyDescent="0.2">
      <c r="A340" s="2"/>
      <c r="B340" s="2"/>
    </row>
    <row r="341" spans="1:2" ht="12.75" x14ac:dyDescent="0.2">
      <c r="A341" s="2"/>
      <c r="B341" s="2"/>
    </row>
    <row r="342" spans="1:2" ht="12.75" x14ac:dyDescent="0.2">
      <c r="A342" s="2"/>
      <c r="B342" s="2"/>
    </row>
    <row r="343" spans="1:2" ht="12.75" x14ac:dyDescent="0.2">
      <c r="A343" s="2"/>
      <c r="B343" s="2"/>
    </row>
    <row r="344" spans="1:2" ht="12.75" x14ac:dyDescent="0.2">
      <c r="A344" s="2"/>
      <c r="B344" s="2"/>
    </row>
    <row r="345" spans="1:2" ht="12.75" x14ac:dyDescent="0.2">
      <c r="A345" s="2"/>
      <c r="B345" s="2"/>
    </row>
    <row r="346" spans="1:2" ht="12.75" x14ac:dyDescent="0.2">
      <c r="A346" s="2"/>
      <c r="B346" s="2"/>
    </row>
    <row r="347" spans="1:2" ht="12.75" x14ac:dyDescent="0.2">
      <c r="A347" s="2"/>
      <c r="B347" s="2"/>
    </row>
    <row r="348" spans="1:2" ht="12.75" x14ac:dyDescent="0.2">
      <c r="A348" s="2"/>
      <c r="B348" s="2"/>
    </row>
    <row r="349" spans="1:2" ht="12.75" x14ac:dyDescent="0.2">
      <c r="A349" s="2"/>
      <c r="B349" s="2"/>
    </row>
    <row r="350" spans="1:2" ht="12.75" x14ac:dyDescent="0.2">
      <c r="A350" s="2"/>
      <c r="B350" s="2"/>
    </row>
    <row r="351" spans="1:2" ht="12.75" x14ac:dyDescent="0.2">
      <c r="A351" s="2"/>
      <c r="B351" s="2"/>
    </row>
    <row r="352" spans="1:2" ht="12.75" x14ac:dyDescent="0.2">
      <c r="A352" s="2"/>
      <c r="B352" s="2"/>
    </row>
    <row r="353" spans="1:2" ht="12.75" x14ac:dyDescent="0.2">
      <c r="A353" s="2"/>
      <c r="B353" s="2"/>
    </row>
    <row r="354" spans="1:2" ht="12.75" x14ac:dyDescent="0.2">
      <c r="A354" s="2"/>
      <c r="B354" s="2"/>
    </row>
    <row r="355" spans="1:2" ht="12.75" x14ac:dyDescent="0.2">
      <c r="A355" s="2"/>
      <c r="B355" s="2"/>
    </row>
    <row r="356" spans="1:2" ht="12.75" x14ac:dyDescent="0.2">
      <c r="A356" s="2"/>
      <c r="B356" s="2"/>
    </row>
    <row r="357" spans="1:2" ht="12.75" x14ac:dyDescent="0.2">
      <c r="A357" s="2"/>
      <c r="B357" s="2"/>
    </row>
    <row r="358" spans="1:2" ht="12.75" x14ac:dyDescent="0.2">
      <c r="A358" s="2"/>
      <c r="B358" s="2"/>
    </row>
    <row r="359" spans="1:2" ht="12.75" x14ac:dyDescent="0.2">
      <c r="A359" s="2"/>
      <c r="B359" s="2"/>
    </row>
    <row r="360" spans="1:2" ht="12.75" x14ac:dyDescent="0.2">
      <c r="A360" s="2"/>
      <c r="B360" s="2"/>
    </row>
    <row r="361" spans="1:2" ht="12.75" x14ac:dyDescent="0.2">
      <c r="A361" s="2"/>
      <c r="B361" s="2"/>
    </row>
    <row r="362" spans="1:2" ht="12.75" x14ac:dyDescent="0.2">
      <c r="A362" s="2"/>
      <c r="B362" s="2"/>
    </row>
    <row r="363" spans="1:2" ht="12.75" x14ac:dyDescent="0.2">
      <c r="A363" s="2"/>
      <c r="B363" s="2"/>
    </row>
    <row r="364" spans="1:2" ht="12.75" x14ac:dyDescent="0.2">
      <c r="A364" s="2"/>
      <c r="B364" s="2"/>
    </row>
    <row r="365" spans="1:2" ht="12.75" x14ac:dyDescent="0.2">
      <c r="A365" s="2"/>
      <c r="B365" s="2"/>
    </row>
    <row r="366" spans="1:2" ht="12.75" x14ac:dyDescent="0.2">
      <c r="A366" s="2"/>
      <c r="B366" s="2"/>
    </row>
    <row r="367" spans="1:2" ht="12.75" x14ac:dyDescent="0.2">
      <c r="A367" s="2"/>
      <c r="B367" s="2"/>
    </row>
    <row r="368" spans="1:2" ht="12.75" x14ac:dyDescent="0.2">
      <c r="A368" s="2"/>
      <c r="B368" s="2"/>
    </row>
    <row r="369" spans="1:2" ht="12.75" x14ac:dyDescent="0.2">
      <c r="A369" s="2"/>
      <c r="B369" s="2"/>
    </row>
    <row r="370" spans="1:2" ht="12.75" x14ac:dyDescent="0.2">
      <c r="A370" s="2"/>
      <c r="B370" s="2"/>
    </row>
    <row r="371" spans="1:2" ht="12.75" x14ac:dyDescent="0.2">
      <c r="A371" s="2"/>
      <c r="B371" s="2"/>
    </row>
    <row r="372" spans="1:2" ht="12.75" x14ac:dyDescent="0.2">
      <c r="A372" s="2"/>
      <c r="B372" s="2"/>
    </row>
    <row r="373" spans="1:2" ht="12.75" x14ac:dyDescent="0.2">
      <c r="A373" s="2"/>
      <c r="B373" s="2"/>
    </row>
    <row r="374" spans="1:2" ht="12.75" x14ac:dyDescent="0.2">
      <c r="A374" s="2"/>
      <c r="B374" s="2"/>
    </row>
    <row r="375" spans="1:2" ht="12.75" x14ac:dyDescent="0.2">
      <c r="A375" s="2"/>
      <c r="B375" s="2"/>
    </row>
    <row r="376" spans="1:2" ht="12.75" x14ac:dyDescent="0.2">
      <c r="A376" s="2"/>
      <c r="B376" s="2"/>
    </row>
    <row r="377" spans="1:2" ht="12.75" x14ac:dyDescent="0.2">
      <c r="A377" s="2"/>
      <c r="B377" s="2"/>
    </row>
    <row r="378" spans="1:2" ht="12.75" x14ac:dyDescent="0.2">
      <c r="A378" s="2"/>
      <c r="B378" s="2"/>
    </row>
    <row r="379" spans="1:2" ht="12.75" x14ac:dyDescent="0.2">
      <c r="A379" s="2"/>
      <c r="B379" s="2"/>
    </row>
    <row r="380" spans="1:2" ht="12.75" x14ac:dyDescent="0.2">
      <c r="A380" s="2"/>
      <c r="B380" s="2"/>
    </row>
    <row r="381" spans="1:2" ht="12.75" x14ac:dyDescent="0.2">
      <c r="A381" s="2"/>
      <c r="B381" s="2"/>
    </row>
    <row r="382" spans="1:2" ht="12.75" x14ac:dyDescent="0.2">
      <c r="A382" s="2"/>
      <c r="B382" s="2"/>
    </row>
    <row r="383" spans="1:2" ht="12.75" x14ac:dyDescent="0.2">
      <c r="A383" s="2"/>
      <c r="B383" s="2"/>
    </row>
    <row r="384" spans="1:2" ht="12.75" x14ac:dyDescent="0.2">
      <c r="A384" s="2"/>
      <c r="B384" s="2"/>
    </row>
    <row r="385" spans="1:2" ht="12.75" x14ac:dyDescent="0.2">
      <c r="A385" s="2"/>
      <c r="B385" s="2"/>
    </row>
    <row r="386" spans="1:2" ht="12.75" x14ac:dyDescent="0.2">
      <c r="A386" s="2"/>
      <c r="B386" s="2"/>
    </row>
    <row r="387" spans="1:2" ht="12.75" x14ac:dyDescent="0.2">
      <c r="A387" s="2"/>
      <c r="B387" s="2"/>
    </row>
    <row r="388" spans="1:2" ht="12.75" x14ac:dyDescent="0.2">
      <c r="A388" s="2"/>
      <c r="B388" s="2"/>
    </row>
    <row r="389" spans="1:2" ht="12.75" x14ac:dyDescent="0.2">
      <c r="A389" s="2"/>
      <c r="B389" s="2"/>
    </row>
    <row r="390" spans="1:2" ht="12.75" x14ac:dyDescent="0.2">
      <c r="A390" s="2"/>
      <c r="B390" s="2"/>
    </row>
    <row r="391" spans="1:2" ht="12.75" x14ac:dyDescent="0.2">
      <c r="A391" s="2"/>
      <c r="B391" s="2"/>
    </row>
    <row r="392" spans="1:2" ht="12.75" x14ac:dyDescent="0.2">
      <c r="A392" s="2"/>
      <c r="B392" s="2"/>
    </row>
    <row r="393" spans="1:2" ht="12.75" x14ac:dyDescent="0.2">
      <c r="A393" s="2"/>
      <c r="B393" s="2"/>
    </row>
    <row r="394" spans="1:2" ht="12.75" x14ac:dyDescent="0.2">
      <c r="A394" s="2"/>
      <c r="B394" s="2"/>
    </row>
    <row r="395" spans="1:2" ht="12.75" x14ac:dyDescent="0.2">
      <c r="A395" s="2"/>
      <c r="B395" s="2"/>
    </row>
    <row r="396" spans="1:2" ht="12.75" x14ac:dyDescent="0.2">
      <c r="A396" s="2"/>
      <c r="B396" s="2"/>
    </row>
    <row r="397" spans="1:2" ht="12.75" x14ac:dyDescent="0.2">
      <c r="A397" s="2"/>
      <c r="B397" s="2"/>
    </row>
    <row r="398" spans="1:2" ht="12.75" x14ac:dyDescent="0.2">
      <c r="A398" s="2"/>
      <c r="B398" s="2"/>
    </row>
    <row r="399" spans="1:2" ht="12.75" x14ac:dyDescent="0.2">
      <c r="A399" s="2"/>
      <c r="B399" s="2"/>
    </row>
    <row r="400" spans="1:2" ht="12.75" x14ac:dyDescent="0.2">
      <c r="A400" s="2"/>
      <c r="B400" s="2"/>
    </row>
    <row r="401" spans="1:2" ht="12.75" x14ac:dyDescent="0.2">
      <c r="A401" s="2"/>
      <c r="B401" s="2"/>
    </row>
    <row r="402" spans="1:2" ht="12.75" x14ac:dyDescent="0.2">
      <c r="A402" s="2"/>
      <c r="B402" s="2"/>
    </row>
    <row r="403" spans="1:2" ht="12.75" x14ac:dyDescent="0.2">
      <c r="A403" s="2"/>
      <c r="B403" s="2"/>
    </row>
    <row r="404" spans="1:2" ht="12.75" x14ac:dyDescent="0.2">
      <c r="A404" s="2"/>
      <c r="B404" s="2"/>
    </row>
    <row r="405" spans="1:2" ht="12.75" x14ac:dyDescent="0.2">
      <c r="A405" s="2"/>
      <c r="B405" s="2"/>
    </row>
    <row r="406" spans="1:2" ht="12.75" x14ac:dyDescent="0.2">
      <c r="A406" s="2"/>
      <c r="B406" s="2"/>
    </row>
    <row r="407" spans="1:2" ht="12.75" x14ac:dyDescent="0.2">
      <c r="A407" s="2"/>
      <c r="B407" s="2"/>
    </row>
    <row r="408" spans="1:2" ht="12.75" x14ac:dyDescent="0.2">
      <c r="A408" s="2"/>
      <c r="B408" s="2"/>
    </row>
    <row r="409" spans="1:2" ht="12.75" x14ac:dyDescent="0.2">
      <c r="A409" s="2"/>
      <c r="B409" s="2"/>
    </row>
    <row r="410" spans="1:2" ht="12.75" x14ac:dyDescent="0.2">
      <c r="A410" s="2"/>
      <c r="B410" s="2"/>
    </row>
    <row r="411" spans="1:2" ht="12.75" x14ac:dyDescent="0.2">
      <c r="A411" s="2"/>
      <c r="B411" s="2"/>
    </row>
    <row r="412" spans="1:2" ht="12.75" x14ac:dyDescent="0.2">
      <c r="A412" s="2"/>
      <c r="B412" s="2"/>
    </row>
    <row r="413" spans="1:2" ht="12.75" x14ac:dyDescent="0.2">
      <c r="A413" s="2"/>
      <c r="B413" s="2"/>
    </row>
    <row r="414" spans="1:2" ht="12.75" x14ac:dyDescent="0.2">
      <c r="A414" s="2"/>
      <c r="B414" s="2"/>
    </row>
    <row r="415" spans="1:2" ht="12.75" x14ac:dyDescent="0.2">
      <c r="A415" s="2"/>
      <c r="B415" s="2"/>
    </row>
    <row r="416" spans="1:2" ht="12.75" x14ac:dyDescent="0.2">
      <c r="A416" s="2"/>
      <c r="B416" s="2"/>
    </row>
    <row r="417" spans="1:2" ht="12.75" x14ac:dyDescent="0.2">
      <c r="A417" s="2"/>
      <c r="B417" s="2"/>
    </row>
    <row r="418" spans="1:2" ht="12.75" x14ac:dyDescent="0.2">
      <c r="A418" s="2"/>
      <c r="B418" s="2"/>
    </row>
    <row r="419" spans="1:2" ht="12.75" x14ac:dyDescent="0.2">
      <c r="A419" s="2"/>
      <c r="B419" s="2"/>
    </row>
    <row r="420" spans="1:2" ht="12.75" x14ac:dyDescent="0.2">
      <c r="A420" s="2"/>
      <c r="B420" s="2"/>
    </row>
    <row r="421" spans="1:2" ht="12.75" x14ac:dyDescent="0.2">
      <c r="A421" s="2"/>
      <c r="B421" s="2"/>
    </row>
    <row r="422" spans="1:2" ht="12.75" x14ac:dyDescent="0.2">
      <c r="A422" s="2"/>
      <c r="B422" s="2"/>
    </row>
    <row r="423" spans="1:2" ht="12.75" x14ac:dyDescent="0.2">
      <c r="A423" s="2"/>
      <c r="B423" s="2"/>
    </row>
    <row r="424" spans="1:2" ht="12.75" x14ac:dyDescent="0.2">
      <c r="A424" s="2"/>
      <c r="B424" s="2"/>
    </row>
    <row r="425" spans="1:2" ht="12.75" x14ac:dyDescent="0.2">
      <c r="A425" s="2"/>
      <c r="B425" s="2"/>
    </row>
    <row r="426" spans="1:2" ht="12.75" x14ac:dyDescent="0.2">
      <c r="A426" s="2"/>
      <c r="B426" s="2"/>
    </row>
    <row r="427" spans="1:2" ht="12.75" x14ac:dyDescent="0.2">
      <c r="A427" s="2"/>
      <c r="B427" s="2"/>
    </row>
    <row r="428" spans="1:2" ht="12.75" x14ac:dyDescent="0.2">
      <c r="A428" s="2"/>
      <c r="B428" s="2"/>
    </row>
    <row r="429" spans="1:2" ht="12.75" x14ac:dyDescent="0.2">
      <c r="A429" s="2"/>
      <c r="B429" s="2"/>
    </row>
    <row r="430" spans="1:2" ht="12.75" x14ac:dyDescent="0.2">
      <c r="A430" s="2"/>
      <c r="B430" s="2"/>
    </row>
    <row r="431" spans="1:2" ht="12.75" x14ac:dyDescent="0.2">
      <c r="A431" s="2"/>
      <c r="B431" s="2"/>
    </row>
    <row r="432" spans="1:2" ht="12.75" x14ac:dyDescent="0.2">
      <c r="A432" s="2"/>
      <c r="B432" s="2"/>
    </row>
    <row r="433" spans="1:2" ht="12.75" x14ac:dyDescent="0.2">
      <c r="A433" s="2"/>
      <c r="B433" s="2"/>
    </row>
    <row r="434" spans="1:2" ht="12.75" x14ac:dyDescent="0.2">
      <c r="A434" s="2"/>
      <c r="B434" s="2"/>
    </row>
    <row r="435" spans="1:2" ht="12.75" x14ac:dyDescent="0.2">
      <c r="A435" s="2"/>
      <c r="B435" s="2"/>
    </row>
    <row r="436" spans="1:2" ht="12.75" x14ac:dyDescent="0.2">
      <c r="A436" s="2"/>
      <c r="B436" s="2"/>
    </row>
    <row r="437" spans="1:2" ht="12.75" x14ac:dyDescent="0.2">
      <c r="A437" s="2"/>
      <c r="B437" s="2"/>
    </row>
    <row r="438" spans="1:2" ht="12.75" x14ac:dyDescent="0.2">
      <c r="A438" s="2"/>
      <c r="B438" s="2"/>
    </row>
    <row r="439" spans="1:2" ht="12.75" x14ac:dyDescent="0.2">
      <c r="A439" s="2"/>
      <c r="B439" s="2"/>
    </row>
    <row r="440" spans="1:2" ht="12.75" x14ac:dyDescent="0.2">
      <c r="A440" s="2"/>
      <c r="B440" s="2"/>
    </row>
    <row r="441" spans="1:2" ht="12.75" x14ac:dyDescent="0.2">
      <c r="A441" s="2"/>
      <c r="B441" s="2"/>
    </row>
    <row r="442" spans="1:2" ht="12.75" x14ac:dyDescent="0.2">
      <c r="A442" s="2"/>
      <c r="B442" s="2"/>
    </row>
    <row r="443" spans="1:2" ht="12.75" x14ac:dyDescent="0.2">
      <c r="A443" s="2"/>
      <c r="B443" s="2"/>
    </row>
    <row r="444" spans="1:2" ht="12.75" x14ac:dyDescent="0.2">
      <c r="A444" s="2"/>
      <c r="B444" s="2"/>
    </row>
    <row r="445" spans="1:2" ht="12.75" x14ac:dyDescent="0.2">
      <c r="A445" s="2"/>
      <c r="B445" s="2"/>
    </row>
    <row r="446" spans="1:2" ht="12.75" x14ac:dyDescent="0.2">
      <c r="A446" s="2"/>
      <c r="B446" s="2"/>
    </row>
    <row r="447" spans="1:2" ht="12.75" x14ac:dyDescent="0.2">
      <c r="A447" s="2"/>
      <c r="B447" s="2"/>
    </row>
    <row r="448" spans="1:2" ht="12.75" x14ac:dyDescent="0.2">
      <c r="A448" s="2"/>
      <c r="B448" s="2"/>
    </row>
    <row r="449" spans="1:2" ht="12.75" x14ac:dyDescent="0.2">
      <c r="A449" s="2"/>
      <c r="B449" s="2"/>
    </row>
    <row r="450" spans="1:2" ht="12.75" x14ac:dyDescent="0.2">
      <c r="A450" s="2"/>
      <c r="B450" s="2"/>
    </row>
    <row r="451" spans="1:2" ht="12.75" x14ac:dyDescent="0.2">
      <c r="A451" s="2"/>
      <c r="B451" s="2"/>
    </row>
    <row r="452" spans="1:2" ht="12.75" x14ac:dyDescent="0.2">
      <c r="A452" s="2"/>
      <c r="B452" s="2"/>
    </row>
    <row r="453" spans="1:2" ht="12.75" x14ac:dyDescent="0.2">
      <c r="A453" s="2"/>
      <c r="B453" s="2"/>
    </row>
    <row r="454" spans="1:2" ht="12.75" x14ac:dyDescent="0.2">
      <c r="A454" s="2"/>
      <c r="B454" s="2"/>
    </row>
    <row r="455" spans="1:2" ht="12.75" x14ac:dyDescent="0.2">
      <c r="A455" s="2"/>
      <c r="B455" s="2"/>
    </row>
    <row r="456" spans="1:2" ht="12.75" x14ac:dyDescent="0.2">
      <c r="A456" s="2"/>
      <c r="B456" s="2"/>
    </row>
    <row r="457" spans="1:2" ht="12.75" x14ac:dyDescent="0.2">
      <c r="A457" s="2"/>
      <c r="B457" s="2"/>
    </row>
    <row r="458" spans="1:2" ht="12.75" x14ac:dyDescent="0.2">
      <c r="A458" s="2"/>
      <c r="B458" s="2"/>
    </row>
    <row r="459" spans="1:2" ht="12.75" x14ac:dyDescent="0.2">
      <c r="A459" s="2"/>
      <c r="B459" s="2"/>
    </row>
    <row r="460" spans="1:2" ht="12.75" x14ac:dyDescent="0.2">
      <c r="A460" s="2"/>
      <c r="B460" s="2"/>
    </row>
    <row r="461" spans="1:2" ht="12.75" x14ac:dyDescent="0.2">
      <c r="A461" s="2"/>
      <c r="B461" s="2"/>
    </row>
    <row r="462" spans="1:2" ht="12.75" x14ac:dyDescent="0.2">
      <c r="A462" s="2"/>
      <c r="B462" s="2"/>
    </row>
    <row r="463" spans="1:2" ht="12.75" x14ac:dyDescent="0.2">
      <c r="A463" s="2"/>
      <c r="B463" s="2"/>
    </row>
    <row r="464" spans="1:2" ht="12.75" x14ac:dyDescent="0.2">
      <c r="A464" s="2"/>
      <c r="B464" s="2"/>
    </row>
    <row r="465" spans="1:2" ht="12.75" x14ac:dyDescent="0.2">
      <c r="A465" s="2"/>
      <c r="B465" s="2"/>
    </row>
    <row r="466" spans="1:2" ht="12.75" x14ac:dyDescent="0.2">
      <c r="A466" s="2"/>
      <c r="B466" s="2"/>
    </row>
    <row r="467" spans="1:2" ht="12.75" x14ac:dyDescent="0.2">
      <c r="A467" s="2"/>
      <c r="B467" s="2"/>
    </row>
    <row r="468" spans="1:2" ht="12.75" x14ac:dyDescent="0.2">
      <c r="A468" s="2"/>
      <c r="B468" s="2"/>
    </row>
    <row r="469" spans="1:2" ht="12.75" x14ac:dyDescent="0.2">
      <c r="A469" s="2"/>
      <c r="B469" s="2"/>
    </row>
    <row r="470" spans="1:2" ht="12.75" x14ac:dyDescent="0.2">
      <c r="A470" s="2"/>
      <c r="B470" s="2"/>
    </row>
    <row r="471" spans="1:2" ht="12.75" x14ac:dyDescent="0.2">
      <c r="A471" s="2"/>
      <c r="B471" s="2"/>
    </row>
    <row r="472" spans="1:2" ht="12.75" x14ac:dyDescent="0.2">
      <c r="A472" s="2"/>
      <c r="B472" s="2"/>
    </row>
    <row r="473" spans="1:2" ht="12.75" x14ac:dyDescent="0.2">
      <c r="A473" s="2"/>
      <c r="B473" s="2"/>
    </row>
    <row r="474" spans="1:2" ht="12.75" x14ac:dyDescent="0.2">
      <c r="A474" s="2"/>
      <c r="B474" s="2"/>
    </row>
    <row r="475" spans="1:2" ht="12.75" x14ac:dyDescent="0.2">
      <c r="A475" s="2"/>
      <c r="B475" s="2"/>
    </row>
    <row r="476" spans="1:2" ht="12.75" x14ac:dyDescent="0.2">
      <c r="A476" s="2"/>
      <c r="B476" s="2"/>
    </row>
    <row r="477" spans="1:2" ht="12.75" x14ac:dyDescent="0.2">
      <c r="A477" s="2"/>
      <c r="B477" s="2"/>
    </row>
    <row r="478" spans="1:2" ht="12.75" x14ac:dyDescent="0.2">
      <c r="A478" s="2"/>
      <c r="B478" s="2"/>
    </row>
    <row r="479" spans="1:2" ht="12.75" x14ac:dyDescent="0.2">
      <c r="A479" s="2"/>
      <c r="B479" s="2"/>
    </row>
    <row r="480" spans="1:2" ht="12.75" x14ac:dyDescent="0.2">
      <c r="A480" s="2"/>
      <c r="B480" s="2"/>
    </row>
    <row r="481" spans="1:2" ht="12.75" x14ac:dyDescent="0.2">
      <c r="A481" s="2"/>
      <c r="B481" s="2"/>
    </row>
    <row r="482" spans="1:2" ht="12.75" x14ac:dyDescent="0.2">
      <c r="A482" s="2"/>
      <c r="B482" s="2"/>
    </row>
    <row r="483" spans="1:2" ht="12.75" x14ac:dyDescent="0.2">
      <c r="A483" s="2"/>
      <c r="B483" s="2"/>
    </row>
    <row r="484" spans="1:2" ht="12.75" x14ac:dyDescent="0.2">
      <c r="A484" s="2"/>
      <c r="B484" s="2"/>
    </row>
    <row r="485" spans="1:2" ht="12.75" x14ac:dyDescent="0.2">
      <c r="A485" s="2"/>
      <c r="B485" s="2"/>
    </row>
    <row r="486" spans="1:2" ht="12.75" x14ac:dyDescent="0.2">
      <c r="A486" s="2"/>
      <c r="B486" s="2"/>
    </row>
    <row r="487" spans="1:2" ht="12.75" x14ac:dyDescent="0.2">
      <c r="A487" s="2"/>
      <c r="B487" s="2"/>
    </row>
    <row r="488" spans="1:2" ht="12.75" x14ac:dyDescent="0.2">
      <c r="A488" s="2"/>
      <c r="B488" s="2"/>
    </row>
    <row r="489" spans="1:2" ht="12.75" x14ac:dyDescent="0.2">
      <c r="A489" s="2"/>
      <c r="B489" s="2"/>
    </row>
    <row r="490" spans="1:2" ht="12.75" x14ac:dyDescent="0.2">
      <c r="A490" s="2"/>
      <c r="B490" s="2"/>
    </row>
    <row r="491" spans="1:2" ht="12.75" x14ac:dyDescent="0.2">
      <c r="A491" s="2"/>
      <c r="B491" s="2"/>
    </row>
    <row r="492" spans="1:2" ht="12.75" x14ac:dyDescent="0.2">
      <c r="A492" s="2"/>
      <c r="B492" s="2"/>
    </row>
    <row r="493" spans="1:2" ht="12.75" x14ac:dyDescent="0.2">
      <c r="A493" s="2"/>
      <c r="B493" s="2"/>
    </row>
    <row r="494" spans="1:2" ht="12.75" x14ac:dyDescent="0.2">
      <c r="A494" s="2"/>
      <c r="B494" s="2"/>
    </row>
    <row r="495" spans="1:2" ht="12.75" x14ac:dyDescent="0.2">
      <c r="A495" s="2"/>
      <c r="B495" s="2"/>
    </row>
    <row r="496" spans="1:2" ht="12.75" x14ac:dyDescent="0.2">
      <c r="A496" s="2"/>
      <c r="B496" s="2"/>
    </row>
    <row r="497" spans="1:2" ht="12.75" x14ac:dyDescent="0.2">
      <c r="A497" s="2"/>
      <c r="B497" s="2"/>
    </row>
    <row r="498" spans="1:2" ht="12.75" x14ac:dyDescent="0.2">
      <c r="A498" s="2"/>
      <c r="B498" s="2"/>
    </row>
    <row r="499" spans="1:2" ht="12.75" x14ac:dyDescent="0.2">
      <c r="A499" s="2"/>
      <c r="B499" s="2"/>
    </row>
    <row r="500" spans="1:2" ht="12.75" x14ac:dyDescent="0.2">
      <c r="A500" s="2"/>
      <c r="B500" s="2"/>
    </row>
    <row r="501" spans="1:2" ht="12.75" x14ac:dyDescent="0.2">
      <c r="A501" s="2"/>
      <c r="B501" s="2"/>
    </row>
    <row r="502" spans="1:2" ht="12.75" x14ac:dyDescent="0.2">
      <c r="A502" s="2"/>
      <c r="B502" s="2"/>
    </row>
    <row r="503" spans="1:2" ht="12.75" x14ac:dyDescent="0.2">
      <c r="A503" s="2"/>
      <c r="B503" s="2"/>
    </row>
    <row r="504" spans="1:2" ht="12.75" x14ac:dyDescent="0.2">
      <c r="A504" s="2"/>
      <c r="B504" s="2"/>
    </row>
    <row r="505" spans="1:2" ht="12.75" x14ac:dyDescent="0.2">
      <c r="A505" s="2"/>
      <c r="B505" s="2"/>
    </row>
    <row r="506" spans="1:2" ht="12.75" x14ac:dyDescent="0.2">
      <c r="A506" s="2"/>
      <c r="B506" s="2"/>
    </row>
    <row r="507" spans="1:2" ht="12.75" x14ac:dyDescent="0.2">
      <c r="A507" s="2"/>
      <c r="B507" s="2"/>
    </row>
    <row r="508" spans="1:2" ht="12.75" x14ac:dyDescent="0.2">
      <c r="A508" s="2"/>
      <c r="B508" s="2"/>
    </row>
    <row r="509" spans="1:2" ht="12.75" x14ac:dyDescent="0.2">
      <c r="A509" s="2"/>
      <c r="B509" s="2"/>
    </row>
    <row r="510" spans="1:2" ht="12.75" x14ac:dyDescent="0.2">
      <c r="A510" s="2"/>
      <c r="B510" s="2"/>
    </row>
    <row r="511" spans="1:2" ht="12.75" x14ac:dyDescent="0.2">
      <c r="A511" s="2"/>
      <c r="B511" s="2"/>
    </row>
    <row r="512" spans="1:2" ht="12.75" x14ac:dyDescent="0.2">
      <c r="A512" s="2"/>
      <c r="B512" s="2"/>
    </row>
    <row r="513" spans="1:2" ht="12.75" x14ac:dyDescent="0.2">
      <c r="A513" s="2"/>
      <c r="B513" s="2"/>
    </row>
    <row r="514" spans="1:2" ht="12.75" x14ac:dyDescent="0.2">
      <c r="A514" s="2"/>
      <c r="B514" s="2"/>
    </row>
    <row r="515" spans="1:2" ht="12.75" x14ac:dyDescent="0.2">
      <c r="A515" s="2"/>
      <c r="B515" s="2"/>
    </row>
    <row r="516" spans="1:2" ht="12.75" x14ac:dyDescent="0.2">
      <c r="A516" s="2"/>
      <c r="B516" s="2"/>
    </row>
    <row r="517" spans="1:2" ht="12.75" x14ac:dyDescent="0.2">
      <c r="A517" s="2"/>
      <c r="B517" s="2"/>
    </row>
    <row r="518" spans="1:2" ht="12.75" x14ac:dyDescent="0.2">
      <c r="A518" s="2"/>
      <c r="B518" s="2"/>
    </row>
    <row r="519" spans="1:2" ht="12.75" x14ac:dyDescent="0.2">
      <c r="A519" s="2"/>
      <c r="B519" s="2"/>
    </row>
    <row r="520" spans="1:2" ht="12.75" x14ac:dyDescent="0.2">
      <c r="A520" s="2"/>
      <c r="B520" s="2"/>
    </row>
    <row r="521" spans="1:2" ht="12.75" x14ac:dyDescent="0.2">
      <c r="A521" s="2"/>
      <c r="B521" s="2"/>
    </row>
    <row r="522" spans="1:2" ht="12.75" x14ac:dyDescent="0.2">
      <c r="A522" s="2"/>
      <c r="B522" s="2"/>
    </row>
    <row r="523" spans="1:2" ht="12.75" x14ac:dyDescent="0.2">
      <c r="A523" s="2"/>
      <c r="B523" s="2"/>
    </row>
    <row r="524" spans="1:2" ht="12.75" x14ac:dyDescent="0.2">
      <c r="A524" s="2"/>
      <c r="B524" s="2"/>
    </row>
    <row r="525" spans="1:2" ht="12.75" x14ac:dyDescent="0.2">
      <c r="A525" s="2"/>
      <c r="B525" s="2"/>
    </row>
    <row r="526" spans="1:2" ht="12.75" x14ac:dyDescent="0.2">
      <c r="A526" s="2"/>
      <c r="B526" s="2"/>
    </row>
    <row r="527" spans="1:2" ht="12.75" x14ac:dyDescent="0.2">
      <c r="A527" s="2"/>
      <c r="B527" s="2"/>
    </row>
    <row r="528" spans="1:2" ht="12.75" x14ac:dyDescent="0.2">
      <c r="A528" s="2"/>
      <c r="B528" s="2"/>
    </row>
    <row r="529" spans="1:2" ht="12.75" x14ac:dyDescent="0.2">
      <c r="A529" s="2"/>
      <c r="B529" s="2"/>
    </row>
    <row r="530" spans="1:2" ht="12.75" x14ac:dyDescent="0.2">
      <c r="A530" s="2"/>
      <c r="B530" s="2"/>
    </row>
    <row r="531" spans="1:2" ht="12.75" x14ac:dyDescent="0.2">
      <c r="A531" s="2"/>
      <c r="B531" s="2"/>
    </row>
    <row r="532" spans="1:2" ht="12.75" x14ac:dyDescent="0.2">
      <c r="A532" s="2"/>
      <c r="B532" s="2"/>
    </row>
    <row r="533" spans="1:2" ht="12.75" x14ac:dyDescent="0.2">
      <c r="A533" s="2"/>
      <c r="B533" s="2"/>
    </row>
    <row r="534" spans="1:2" ht="12.75" x14ac:dyDescent="0.2">
      <c r="A534" s="2"/>
      <c r="B534" s="2"/>
    </row>
    <row r="535" spans="1:2" ht="12.75" x14ac:dyDescent="0.2">
      <c r="A535" s="2"/>
      <c r="B535" s="2"/>
    </row>
    <row r="536" spans="1:2" ht="12.75" x14ac:dyDescent="0.2">
      <c r="A536" s="2"/>
      <c r="B536" s="2"/>
    </row>
    <row r="537" spans="1:2" ht="12.75" x14ac:dyDescent="0.2">
      <c r="A537" s="2"/>
      <c r="B537" s="2"/>
    </row>
    <row r="538" spans="1:2" ht="12.75" x14ac:dyDescent="0.2">
      <c r="A538" s="2"/>
      <c r="B538" s="2"/>
    </row>
    <row r="539" spans="1:2" ht="12.75" x14ac:dyDescent="0.2">
      <c r="A539" s="2"/>
      <c r="B539" s="2"/>
    </row>
    <row r="540" spans="1:2" ht="12.75" x14ac:dyDescent="0.2">
      <c r="A540" s="2"/>
      <c r="B540" s="2"/>
    </row>
    <row r="541" spans="1:2" ht="12.75" x14ac:dyDescent="0.2">
      <c r="A541" s="2"/>
      <c r="B541" s="2"/>
    </row>
    <row r="542" spans="1:2" ht="12.75" x14ac:dyDescent="0.2">
      <c r="A542" s="2"/>
      <c r="B542" s="2"/>
    </row>
    <row r="543" spans="1:2" ht="12.75" x14ac:dyDescent="0.2">
      <c r="A543" s="2"/>
      <c r="B543" s="2"/>
    </row>
    <row r="544" spans="1:2" ht="12.75" x14ac:dyDescent="0.2">
      <c r="A544" s="2"/>
      <c r="B544" s="2"/>
    </row>
    <row r="545" spans="1:2" ht="12.75" x14ac:dyDescent="0.2">
      <c r="A545" s="2"/>
      <c r="B545" s="2"/>
    </row>
    <row r="546" spans="1:2" ht="12.75" x14ac:dyDescent="0.2">
      <c r="A546" s="2"/>
      <c r="B546" s="2"/>
    </row>
    <row r="547" spans="1:2" ht="12.75" x14ac:dyDescent="0.2">
      <c r="A547" s="2"/>
      <c r="B547" s="2"/>
    </row>
    <row r="548" spans="1:2" ht="12.75" x14ac:dyDescent="0.2">
      <c r="A548" s="2"/>
      <c r="B548" s="2"/>
    </row>
    <row r="549" spans="1:2" ht="12.75" x14ac:dyDescent="0.2">
      <c r="A549" s="2"/>
      <c r="B549" s="2"/>
    </row>
    <row r="550" spans="1:2" ht="12.75" x14ac:dyDescent="0.2">
      <c r="A550" s="2"/>
      <c r="B550" s="2"/>
    </row>
    <row r="551" spans="1:2" ht="12.75" x14ac:dyDescent="0.2">
      <c r="A551" s="2"/>
      <c r="B551" s="2"/>
    </row>
    <row r="552" spans="1:2" ht="12.75" x14ac:dyDescent="0.2">
      <c r="A552" s="2"/>
      <c r="B552" s="2"/>
    </row>
    <row r="553" spans="1:2" ht="12.75" x14ac:dyDescent="0.2">
      <c r="A553" s="2"/>
      <c r="B553" s="2"/>
    </row>
    <row r="554" spans="1:2" ht="12.75" x14ac:dyDescent="0.2">
      <c r="A554" s="2"/>
      <c r="B554" s="2"/>
    </row>
    <row r="555" spans="1:2" ht="12.75" x14ac:dyDescent="0.2">
      <c r="A555" s="2"/>
      <c r="B555" s="2"/>
    </row>
    <row r="556" spans="1:2" ht="12.75" x14ac:dyDescent="0.2">
      <c r="A556" s="2"/>
      <c r="B556" s="2"/>
    </row>
    <row r="557" spans="1:2" ht="12.75" x14ac:dyDescent="0.2">
      <c r="A557" s="2"/>
      <c r="B557" s="2"/>
    </row>
    <row r="558" spans="1:2" ht="12.75" x14ac:dyDescent="0.2">
      <c r="A558" s="2"/>
      <c r="B558" s="2"/>
    </row>
    <row r="559" spans="1:2" ht="12.75" x14ac:dyDescent="0.2">
      <c r="A559" s="2"/>
      <c r="B559" s="2"/>
    </row>
    <row r="560" spans="1:2" ht="12.75" x14ac:dyDescent="0.2">
      <c r="A560" s="2"/>
      <c r="B560" s="2"/>
    </row>
    <row r="561" spans="1:2" ht="12.75" x14ac:dyDescent="0.2">
      <c r="A561" s="2"/>
      <c r="B561" s="2"/>
    </row>
    <row r="562" spans="1:2" ht="12.75" x14ac:dyDescent="0.2">
      <c r="A562" s="2"/>
      <c r="B562" s="2"/>
    </row>
    <row r="563" spans="1:2" ht="12.75" x14ac:dyDescent="0.2">
      <c r="A563" s="2"/>
      <c r="B563" s="2"/>
    </row>
    <row r="564" spans="1:2" ht="12.75" x14ac:dyDescent="0.2">
      <c r="A564" s="2"/>
      <c r="B564" s="2"/>
    </row>
    <row r="565" spans="1:2" ht="12.75" x14ac:dyDescent="0.2">
      <c r="A565" s="2"/>
      <c r="B565" s="2"/>
    </row>
    <row r="566" spans="1:2" ht="12.75" x14ac:dyDescent="0.2">
      <c r="A566" s="2"/>
      <c r="B566" s="2"/>
    </row>
    <row r="567" spans="1:2" ht="12.75" x14ac:dyDescent="0.2">
      <c r="A567" s="2"/>
      <c r="B567" s="2"/>
    </row>
    <row r="568" spans="1:2" ht="12.75" x14ac:dyDescent="0.2">
      <c r="A568" s="2"/>
      <c r="B568" s="2"/>
    </row>
    <row r="569" spans="1:2" ht="12.75" x14ac:dyDescent="0.2">
      <c r="A569" s="2"/>
      <c r="B569" s="2"/>
    </row>
    <row r="570" spans="1:2" ht="12.75" x14ac:dyDescent="0.2">
      <c r="A570" s="2"/>
      <c r="B570" s="2"/>
    </row>
    <row r="571" spans="1:2" ht="12.75" x14ac:dyDescent="0.2">
      <c r="A571" s="2"/>
      <c r="B571" s="2"/>
    </row>
    <row r="572" spans="1:2" ht="12.75" x14ac:dyDescent="0.2">
      <c r="A572" s="2"/>
      <c r="B572" s="2"/>
    </row>
    <row r="573" spans="1:2" ht="12.75" x14ac:dyDescent="0.2">
      <c r="A573" s="2"/>
      <c r="B573" s="2"/>
    </row>
    <row r="574" spans="1:2" ht="12.75" x14ac:dyDescent="0.2">
      <c r="A574" s="2"/>
      <c r="B574" s="2"/>
    </row>
    <row r="575" spans="1:2" ht="12.75" x14ac:dyDescent="0.2">
      <c r="A575" s="2"/>
      <c r="B575" s="2"/>
    </row>
    <row r="576" spans="1:2" ht="12.75" x14ac:dyDescent="0.2">
      <c r="A576" s="2"/>
      <c r="B576" s="2"/>
    </row>
    <row r="577" spans="1:2" ht="12.75" x14ac:dyDescent="0.2">
      <c r="A577" s="2"/>
      <c r="B577" s="2"/>
    </row>
    <row r="578" spans="1:2" ht="12.75" x14ac:dyDescent="0.2">
      <c r="A578" s="2"/>
      <c r="B578" s="2"/>
    </row>
    <row r="579" spans="1:2" ht="12.75" x14ac:dyDescent="0.2">
      <c r="A579" s="2"/>
      <c r="B579" s="2"/>
    </row>
    <row r="580" spans="1:2" ht="12.75" x14ac:dyDescent="0.2">
      <c r="A580" s="2"/>
      <c r="B580" s="2"/>
    </row>
    <row r="581" spans="1:2" ht="12.75" x14ac:dyDescent="0.2">
      <c r="A581" s="2"/>
      <c r="B581" s="2"/>
    </row>
    <row r="582" spans="1:2" ht="12.75" x14ac:dyDescent="0.2">
      <c r="A582" s="2"/>
      <c r="B582" s="2"/>
    </row>
    <row r="583" spans="1:2" ht="12.75" x14ac:dyDescent="0.2">
      <c r="A583" s="2"/>
      <c r="B583" s="2"/>
    </row>
    <row r="584" spans="1:2" ht="12.75" x14ac:dyDescent="0.2">
      <c r="A584" s="2"/>
      <c r="B584" s="2"/>
    </row>
    <row r="585" spans="1:2" ht="12.75" x14ac:dyDescent="0.2">
      <c r="A585" s="2"/>
      <c r="B585" s="2"/>
    </row>
    <row r="586" spans="1:2" ht="12.75" x14ac:dyDescent="0.2">
      <c r="A586" s="2"/>
      <c r="B586" s="2"/>
    </row>
    <row r="587" spans="1:2" ht="12.75" x14ac:dyDescent="0.2">
      <c r="A587" s="2"/>
      <c r="B587" s="2"/>
    </row>
    <row r="588" spans="1:2" ht="12.75" x14ac:dyDescent="0.2">
      <c r="A588" s="2"/>
      <c r="B588" s="2"/>
    </row>
    <row r="589" spans="1:2" ht="12.75" x14ac:dyDescent="0.2">
      <c r="A589" s="2"/>
      <c r="B589" s="2"/>
    </row>
    <row r="590" spans="1:2" ht="12.75" x14ac:dyDescent="0.2">
      <c r="A590" s="2"/>
      <c r="B590" s="2"/>
    </row>
    <row r="591" spans="1:2" ht="12.75" x14ac:dyDescent="0.2">
      <c r="A591" s="2"/>
      <c r="B591" s="2"/>
    </row>
    <row r="592" spans="1:2" ht="12.75" x14ac:dyDescent="0.2">
      <c r="A592" s="2"/>
      <c r="B592" s="2"/>
    </row>
    <row r="593" spans="1:2" ht="12.75" x14ac:dyDescent="0.2">
      <c r="A593" s="2"/>
      <c r="B593" s="2"/>
    </row>
    <row r="594" spans="1:2" ht="12.75" x14ac:dyDescent="0.2">
      <c r="A594" s="2"/>
      <c r="B594" s="2"/>
    </row>
    <row r="595" spans="1:2" ht="12.75" x14ac:dyDescent="0.2">
      <c r="A595" s="2"/>
      <c r="B595" s="2"/>
    </row>
    <row r="596" spans="1:2" ht="12.75" x14ac:dyDescent="0.2">
      <c r="A596" s="2"/>
      <c r="B596" s="2"/>
    </row>
    <row r="597" spans="1:2" ht="12.75" x14ac:dyDescent="0.2">
      <c r="A597" s="2"/>
      <c r="B597" s="2"/>
    </row>
    <row r="598" spans="1:2" ht="12.75" x14ac:dyDescent="0.2">
      <c r="A598" s="2"/>
      <c r="B598" s="2"/>
    </row>
    <row r="599" spans="1:2" ht="12.75" x14ac:dyDescent="0.2">
      <c r="A599" s="2"/>
      <c r="B599" s="2"/>
    </row>
    <row r="600" spans="1:2" ht="12.75" x14ac:dyDescent="0.2">
      <c r="A600" s="2"/>
      <c r="B600" s="2"/>
    </row>
    <row r="601" spans="1:2" ht="12.75" x14ac:dyDescent="0.2">
      <c r="A601" s="2"/>
      <c r="B601" s="2"/>
    </row>
    <row r="602" spans="1:2" ht="12.75" x14ac:dyDescent="0.2">
      <c r="A602" s="2"/>
      <c r="B602" s="2"/>
    </row>
    <row r="603" spans="1:2" ht="12.75" x14ac:dyDescent="0.2">
      <c r="A603" s="2"/>
      <c r="B603" s="2"/>
    </row>
    <row r="604" spans="1:2" ht="12.75" x14ac:dyDescent="0.2">
      <c r="A604" s="2"/>
      <c r="B604" s="2"/>
    </row>
    <row r="605" spans="1:2" ht="12.75" x14ac:dyDescent="0.2">
      <c r="A605" s="2"/>
      <c r="B605" s="2"/>
    </row>
    <row r="606" spans="1:2" ht="12.75" x14ac:dyDescent="0.2">
      <c r="A606" s="2"/>
      <c r="B606" s="2"/>
    </row>
    <row r="607" spans="1:2" ht="12.75" x14ac:dyDescent="0.2">
      <c r="A607" s="2"/>
      <c r="B607" s="2"/>
    </row>
    <row r="608" spans="1:2" ht="12.75" x14ac:dyDescent="0.2">
      <c r="A608" s="2"/>
      <c r="B608" s="2"/>
    </row>
    <row r="609" spans="1:2" ht="12.75" x14ac:dyDescent="0.2">
      <c r="A609" s="2"/>
      <c r="B609" s="2"/>
    </row>
    <row r="610" spans="1:2" ht="12.75" x14ac:dyDescent="0.2">
      <c r="A610" s="2"/>
      <c r="B610" s="2"/>
    </row>
    <row r="611" spans="1:2" ht="12.75" x14ac:dyDescent="0.2">
      <c r="A611" s="2"/>
      <c r="B611" s="2"/>
    </row>
    <row r="612" spans="1:2" ht="12.75" x14ac:dyDescent="0.2">
      <c r="A612" s="2"/>
      <c r="B612" s="2"/>
    </row>
    <row r="613" spans="1:2" ht="12.75" x14ac:dyDescent="0.2">
      <c r="A613" s="2"/>
      <c r="B613" s="2"/>
    </row>
    <row r="614" spans="1:2" ht="12.75" x14ac:dyDescent="0.2">
      <c r="A614" s="2"/>
      <c r="B614" s="2"/>
    </row>
    <row r="615" spans="1:2" ht="12.75" x14ac:dyDescent="0.2">
      <c r="A615" s="2"/>
      <c r="B615" s="2"/>
    </row>
    <row r="616" spans="1:2" ht="12.75" x14ac:dyDescent="0.2">
      <c r="A616" s="2"/>
      <c r="B616" s="2"/>
    </row>
    <row r="617" spans="1:2" ht="12.75" x14ac:dyDescent="0.2">
      <c r="A617" s="2"/>
      <c r="B617" s="2"/>
    </row>
    <row r="618" spans="1:2" ht="12.75" x14ac:dyDescent="0.2">
      <c r="A618" s="2"/>
      <c r="B618" s="2"/>
    </row>
    <row r="619" spans="1:2" ht="12.75" x14ac:dyDescent="0.2">
      <c r="A619" s="2"/>
      <c r="B619" s="2"/>
    </row>
    <row r="620" spans="1:2" ht="12.75" x14ac:dyDescent="0.2">
      <c r="A620" s="2"/>
      <c r="B620" s="2"/>
    </row>
    <row r="621" spans="1:2" ht="12.75" x14ac:dyDescent="0.2">
      <c r="A621" s="2"/>
      <c r="B621" s="2"/>
    </row>
    <row r="622" spans="1:2" ht="12.75" x14ac:dyDescent="0.2">
      <c r="A622" s="2"/>
      <c r="B622" s="2"/>
    </row>
    <row r="623" spans="1:2" ht="12.75" x14ac:dyDescent="0.2">
      <c r="A623" s="2"/>
      <c r="B623" s="2"/>
    </row>
    <row r="624" spans="1:2" ht="12.75" x14ac:dyDescent="0.2">
      <c r="A624" s="2"/>
      <c r="B624" s="2"/>
    </row>
    <row r="625" spans="1:2" ht="12.75" x14ac:dyDescent="0.2">
      <c r="A625" s="2"/>
      <c r="B625" s="2"/>
    </row>
    <row r="626" spans="1:2" ht="12.75" x14ac:dyDescent="0.2">
      <c r="A626" s="2"/>
      <c r="B626" s="2"/>
    </row>
    <row r="627" spans="1:2" ht="12.75" x14ac:dyDescent="0.2">
      <c r="A627" s="2"/>
      <c r="B627" s="2"/>
    </row>
    <row r="628" spans="1:2" ht="12.75" x14ac:dyDescent="0.2">
      <c r="A628" s="2"/>
      <c r="B628" s="2"/>
    </row>
    <row r="629" spans="1:2" ht="12.75" x14ac:dyDescent="0.2">
      <c r="A629" s="2"/>
      <c r="B629" s="2"/>
    </row>
    <row r="630" spans="1:2" ht="12.75" x14ac:dyDescent="0.2">
      <c r="A630" s="2"/>
      <c r="B630" s="2"/>
    </row>
    <row r="631" spans="1:2" ht="12.75" x14ac:dyDescent="0.2">
      <c r="A631" s="2"/>
      <c r="B631" s="2"/>
    </row>
    <row r="632" spans="1:2" ht="12.75" x14ac:dyDescent="0.2">
      <c r="A632" s="2"/>
      <c r="B632" s="2"/>
    </row>
    <row r="633" spans="1:2" ht="12.75" x14ac:dyDescent="0.2">
      <c r="A633" s="2"/>
      <c r="B633" s="2"/>
    </row>
    <row r="634" spans="1:2" ht="12.75" x14ac:dyDescent="0.2">
      <c r="A634" s="2"/>
      <c r="B634" s="2"/>
    </row>
    <row r="635" spans="1:2" ht="12.75" x14ac:dyDescent="0.2">
      <c r="A635" s="2"/>
      <c r="B635" s="2"/>
    </row>
    <row r="636" spans="1:2" ht="12.75" x14ac:dyDescent="0.2">
      <c r="A636" s="2"/>
      <c r="B636" s="2"/>
    </row>
    <row r="637" spans="1:2" ht="12.75" x14ac:dyDescent="0.2">
      <c r="A637" s="2"/>
      <c r="B637" s="2"/>
    </row>
    <row r="638" spans="1:2" ht="12.75" x14ac:dyDescent="0.2">
      <c r="A638" s="2"/>
      <c r="B638" s="2"/>
    </row>
    <row r="639" spans="1:2" ht="12.75" x14ac:dyDescent="0.2">
      <c r="A639" s="2"/>
      <c r="B639" s="2"/>
    </row>
    <row r="640" spans="1:2" ht="12.75" x14ac:dyDescent="0.2">
      <c r="A640" s="2"/>
      <c r="B640" s="2"/>
    </row>
    <row r="641" spans="1:2" ht="12.75" x14ac:dyDescent="0.2">
      <c r="A641" s="2"/>
      <c r="B641" s="2"/>
    </row>
    <row r="642" spans="1:2" ht="12.75" x14ac:dyDescent="0.2">
      <c r="A642" s="2"/>
      <c r="B642" s="2"/>
    </row>
    <row r="643" spans="1:2" ht="12.75" x14ac:dyDescent="0.2">
      <c r="A643" s="2"/>
      <c r="B643" s="2"/>
    </row>
    <row r="644" spans="1:2" ht="12.75" x14ac:dyDescent="0.2">
      <c r="A644" s="2"/>
      <c r="B644" s="2"/>
    </row>
    <row r="645" spans="1:2" ht="12.75" x14ac:dyDescent="0.2">
      <c r="A645" s="2"/>
      <c r="B645" s="2"/>
    </row>
    <row r="646" spans="1:2" ht="12.75" x14ac:dyDescent="0.2">
      <c r="A646" s="2"/>
      <c r="B646" s="2"/>
    </row>
    <row r="647" spans="1:2" ht="12.75" x14ac:dyDescent="0.2">
      <c r="A647" s="2"/>
      <c r="B647" s="2"/>
    </row>
    <row r="648" spans="1:2" ht="12.75" x14ac:dyDescent="0.2">
      <c r="A648" s="2"/>
      <c r="B648" s="2"/>
    </row>
    <row r="649" spans="1:2" ht="12.75" x14ac:dyDescent="0.2">
      <c r="A649" s="2"/>
      <c r="B649" s="2"/>
    </row>
    <row r="650" spans="1:2" ht="12.75" x14ac:dyDescent="0.2">
      <c r="A650" s="2"/>
      <c r="B650" s="2"/>
    </row>
    <row r="651" spans="1:2" ht="12.75" x14ac:dyDescent="0.2">
      <c r="A651" s="2"/>
      <c r="B651" s="2"/>
    </row>
    <row r="652" spans="1:2" ht="12.75" x14ac:dyDescent="0.2">
      <c r="A652" s="2"/>
      <c r="B652" s="2"/>
    </row>
    <row r="653" spans="1:2" ht="12.75" x14ac:dyDescent="0.2">
      <c r="A653" s="2"/>
      <c r="B653" s="2"/>
    </row>
  </sheetData>
  <mergeCells count="6">
    <mergeCell ref="A8:B8"/>
    <mergeCell ref="A1:B1"/>
    <mergeCell ref="A2:B2"/>
    <mergeCell ref="A3:B3"/>
    <mergeCell ref="A4:B4"/>
    <mergeCell ref="A5:B5"/>
  </mergeCells>
  <pageMargins left="0" right="0" top="0" bottom="0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C6" sqref="C6"/>
    </sheetView>
  </sheetViews>
  <sheetFormatPr defaultRowHeight="15" x14ac:dyDescent="0.2"/>
  <cols>
    <col min="1" max="1" width="13.140625" style="13" customWidth="1"/>
    <col min="2" max="2" width="12" style="200" customWidth="1"/>
    <col min="3" max="3" width="85" style="8" customWidth="1"/>
    <col min="4" max="4" width="8.85546875" style="2"/>
    <col min="5" max="5" width="10.28515625" style="2" customWidth="1"/>
    <col min="6" max="6" width="30.7109375" style="2" customWidth="1"/>
    <col min="7" max="8" width="15.42578125" style="2" customWidth="1"/>
    <col min="9" max="199" width="8.85546875" style="2"/>
    <col min="200" max="200" width="11.28515625" style="2" customWidth="1"/>
    <col min="201" max="201" width="87.85546875" style="2" customWidth="1"/>
    <col min="202" max="202" width="12" style="2" customWidth="1"/>
    <col min="203" max="203" width="9.42578125" style="2" customWidth="1"/>
    <col min="204" max="204" width="6" style="2" customWidth="1"/>
    <col min="205" max="205" width="8.85546875" style="2"/>
    <col min="206" max="206" width="33" style="2" customWidth="1"/>
    <col min="207" max="455" width="8.85546875" style="2"/>
    <col min="456" max="456" width="11.28515625" style="2" customWidth="1"/>
    <col min="457" max="457" width="87.85546875" style="2" customWidth="1"/>
    <col min="458" max="458" width="12" style="2" customWidth="1"/>
    <col min="459" max="459" width="9.42578125" style="2" customWidth="1"/>
    <col min="460" max="460" width="6" style="2" customWidth="1"/>
    <col min="461" max="461" width="8.85546875" style="2"/>
    <col min="462" max="462" width="33" style="2" customWidth="1"/>
    <col min="463" max="711" width="8.85546875" style="2"/>
    <col min="712" max="712" width="11.28515625" style="2" customWidth="1"/>
    <col min="713" max="713" width="87.85546875" style="2" customWidth="1"/>
    <col min="714" max="714" width="12" style="2" customWidth="1"/>
    <col min="715" max="715" width="9.42578125" style="2" customWidth="1"/>
    <col min="716" max="716" width="6" style="2" customWidth="1"/>
    <col min="717" max="717" width="8.85546875" style="2"/>
    <col min="718" max="718" width="33" style="2" customWidth="1"/>
    <col min="719" max="967" width="8.85546875" style="2"/>
    <col min="968" max="968" width="11.28515625" style="2" customWidth="1"/>
    <col min="969" max="969" width="87.85546875" style="2" customWidth="1"/>
    <col min="970" max="970" width="12" style="2" customWidth="1"/>
    <col min="971" max="971" width="9.42578125" style="2" customWidth="1"/>
    <col min="972" max="972" width="6" style="2" customWidth="1"/>
    <col min="973" max="973" width="8.85546875" style="2"/>
    <col min="974" max="974" width="33" style="2" customWidth="1"/>
    <col min="975" max="1223" width="8.85546875" style="2"/>
    <col min="1224" max="1224" width="11.28515625" style="2" customWidth="1"/>
    <col min="1225" max="1225" width="87.85546875" style="2" customWidth="1"/>
    <col min="1226" max="1226" width="12" style="2" customWidth="1"/>
    <col min="1227" max="1227" width="9.42578125" style="2" customWidth="1"/>
    <col min="1228" max="1228" width="6" style="2" customWidth="1"/>
    <col min="1229" max="1229" width="8.85546875" style="2"/>
    <col min="1230" max="1230" width="33" style="2" customWidth="1"/>
    <col min="1231" max="1479" width="8.85546875" style="2"/>
    <col min="1480" max="1480" width="11.28515625" style="2" customWidth="1"/>
    <col min="1481" max="1481" width="87.85546875" style="2" customWidth="1"/>
    <col min="1482" max="1482" width="12" style="2" customWidth="1"/>
    <col min="1483" max="1483" width="9.42578125" style="2" customWidth="1"/>
    <col min="1484" max="1484" width="6" style="2" customWidth="1"/>
    <col min="1485" max="1485" width="8.85546875" style="2"/>
    <col min="1486" max="1486" width="33" style="2" customWidth="1"/>
    <col min="1487" max="1735" width="8.85546875" style="2"/>
    <col min="1736" max="1736" width="11.28515625" style="2" customWidth="1"/>
    <col min="1737" max="1737" width="87.85546875" style="2" customWidth="1"/>
    <col min="1738" max="1738" width="12" style="2" customWidth="1"/>
    <col min="1739" max="1739" width="9.42578125" style="2" customWidth="1"/>
    <col min="1740" max="1740" width="6" style="2" customWidth="1"/>
    <col min="1741" max="1741" width="8.85546875" style="2"/>
    <col min="1742" max="1742" width="33" style="2" customWidth="1"/>
    <col min="1743" max="1991" width="8.85546875" style="2"/>
    <col min="1992" max="1992" width="11.28515625" style="2" customWidth="1"/>
    <col min="1993" max="1993" width="87.85546875" style="2" customWidth="1"/>
    <col min="1994" max="1994" width="12" style="2" customWidth="1"/>
    <col min="1995" max="1995" width="9.42578125" style="2" customWidth="1"/>
    <col min="1996" max="1996" width="6" style="2" customWidth="1"/>
    <col min="1997" max="1997" width="8.85546875" style="2"/>
    <col min="1998" max="1998" width="33" style="2" customWidth="1"/>
    <col min="1999" max="2247" width="8.85546875" style="2"/>
    <col min="2248" max="2248" width="11.28515625" style="2" customWidth="1"/>
    <col min="2249" max="2249" width="87.85546875" style="2" customWidth="1"/>
    <col min="2250" max="2250" width="12" style="2" customWidth="1"/>
    <col min="2251" max="2251" width="9.42578125" style="2" customWidth="1"/>
    <col min="2252" max="2252" width="6" style="2" customWidth="1"/>
    <col min="2253" max="2253" width="8.85546875" style="2"/>
    <col min="2254" max="2254" width="33" style="2" customWidth="1"/>
    <col min="2255" max="2503" width="8.85546875" style="2"/>
    <col min="2504" max="2504" width="11.28515625" style="2" customWidth="1"/>
    <col min="2505" max="2505" width="87.85546875" style="2" customWidth="1"/>
    <col min="2506" max="2506" width="12" style="2" customWidth="1"/>
    <col min="2507" max="2507" width="9.42578125" style="2" customWidth="1"/>
    <col min="2508" max="2508" width="6" style="2" customWidth="1"/>
    <col min="2509" max="2509" width="8.85546875" style="2"/>
    <col min="2510" max="2510" width="33" style="2" customWidth="1"/>
    <col min="2511" max="2759" width="8.85546875" style="2"/>
    <col min="2760" max="2760" width="11.28515625" style="2" customWidth="1"/>
    <col min="2761" max="2761" width="87.85546875" style="2" customWidth="1"/>
    <col min="2762" max="2762" width="12" style="2" customWidth="1"/>
    <col min="2763" max="2763" width="9.42578125" style="2" customWidth="1"/>
    <col min="2764" max="2764" width="6" style="2" customWidth="1"/>
    <col min="2765" max="2765" width="8.85546875" style="2"/>
    <col min="2766" max="2766" width="33" style="2" customWidth="1"/>
    <col min="2767" max="3015" width="8.85546875" style="2"/>
    <col min="3016" max="3016" width="11.28515625" style="2" customWidth="1"/>
    <col min="3017" max="3017" width="87.85546875" style="2" customWidth="1"/>
    <col min="3018" max="3018" width="12" style="2" customWidth="1"/>
    <col min="3019" max="3019" width="9.42578125" style="2" customWidth="1"/>
    <col min="3020" max="3020" width="6" style="2" customWidth="1"/>
    <col min="3021" max="3021" width="8.85546875" style="2"/>
    <col min="3022" max="3022" width="33" style="2" customWidth="1"/>
    <col min="3023" max="3271" width="8.85546875" style="2"/>
    <col min="3272" max="3272" width="11.28515625" style="2" customWidth="1"/>
    <col min="3273" max="3273" width="87.85546875" style="2" customWidth="1"/>
    <col min="3274" max="3274" width="12" style="2" customWidth="1"/>
    <col min="3275" max="3275" width="9.42578125" style="2" customWidth="1"/>
    <col min="3276" max="3276" width="6" style="2" customWidth="1"/>
    <col min="3277" max="3277" width="8.85546875" style="2"/>
    <col min="3278" max="3278" width="33" style="2" customWidth="1"/>
    <col min="3279" max="3527" width="8.85546875" style="2"/>
    <col min="3528" max="3528" width="11.28515625" style="2" customWidth="1"/>
    <col min="3529" max="3529" width="87.85546875" style="2" customWidth="1"/>
    <col min="3530" max="3530" width="12" style="2" customWidth="1"/>
    <col min="3531" max="3531" width="9.42578125" style="2" customWidth="1"/>
    <col min="3532" max="3532" width="6" style="2" customWidth="1"/>
    <col min="3533" max="3533" width="8.85546875" style="2"/>
    <col min="3534" max="3534" width="33" style="2" customWidth="1"/>
    <col min="3535" max="3783" width="8.85546875" style="2"/>
    <col min="3784" max="3784" width="11.28515625" style="2" customWidth="1"/>
    <col min="3785" max="3785" width="87.85546875" style="2" customWidth="1"/>
    <col min="3786" max="3786" width="12" style="2" customWidth="1"/>
    <col min="3787" max="3787" width="9.42578125" style="2" customWidth="1"/>
    <col min="3788" max="3788" width="6" style="2" customWidth="1"/>
    <col min="3789" max="3789" width="8.85546875" style="2"/>
    <col min="3790" max="3790" width="33" style="2" customWidth="1"/>
    <col min="3791" max="4039" width="8.85546875" style="2"/>
    <col min="4040" max="4040" width="11.28515625" style="2" customWidth="1"/>
    <col min="4041" max="4041" width="87.85546875" style="2" customWidth="1"/>
    <col min="4042" max="4042" width="12" style="2" customWidth="1"/>
    <col min="4043" max="4043" width="9.42578125" style="2" customWidth="1"/>
    <col min="4044" max="4044" width="6" style="2" customWidth="1"/>
    <col min="4045" max="4045" width="8.85546875" style="2"/>
    <col min="4046" max="4046" width="33" style="2" customWidth="1"/>
    <col min="4047" max="4295" width="8.85546875" style="2"/>
    <col min="4296" max="4296" width="11.28515625" style="2" customWidth="1"/>
    <col min="4297" max="4297" width="87.85546875" style="2" customWidth="1"/>
    <col min="4298" max="4298" width="12" style="2" customWidth="1"/>
    <col min="4299" max="4299" width="9.42578125" style="2" customWidth="1"/>
    <col min="4300" max="4300" width="6" style="2" customWidth="1"/>
    <col min="4301" max="4301" width="8.85546875" style="2"/>
    <col min="4302" max="4302" width="33" style="2" customWidth="1"/>
    <col min="4303" max="4551" width="8.85546875" style="2"/>
    <col min="4552" max="4552" width="11.28515625" style="2" customWidth="1"/>
    <col min="4553" max="4553" width="87.85546875" style="2" customWidth="1"/>
    <col min="4554" max="4554" width="12" style="2" customWidth="1"/>
    <col min="4555" max="4555" width="9.42578125" style="2" customWidth="1"/>
    <col min="4556" max="4556" width="6" style="2" customWidth="1"/>
    <col min="4557" max="4557" width="8.85546875" style="2"/>
    <col min="4558" max="4558" width="33" style="2" customWidth="1"/>
    <col min="4559" max="4807" width="8.85546875" style="2"/>
    <col min="4808" max="4808" width="11.28515625" style="2" customWidth="1"/>
    <col min="4809" max="4809" width="87.85546875" style="2" customWidth="1"/>
    <col min="4810" max="4810" width="12" style="2" customWidth="1"/>
    <col min="4811" max="4811" width="9.42578125" style="2" customWidth="1"/>
    <col min="4812" max="4812" width="6" style="2" customWidth="1"/>
    <col min="4813" max="4813" width="8.85546875" style="2"/>
    <col min="4814" max="4814" width="33" style="2" customWidth="1"/>
    <col min="4815" max="5063" width="8.85546875" style="2"/>
    <col min="5064" max="5064" width="11.28515625" style="2" customWidth="1"/>
    <col min="5065" max="5065" width="87.85546875" style="2" customWidth="1"/>
    <col min="5066" max="5066" width="12" style="2" customWidth="1"/>
    <col min="5067" max="5067" width="9.42578125" style="2" customWidth="1"/>
    <col min="5068" max="5068" width="6" style="2" customWidth="1"/>
    <col min="5069" max="5069" width="8.85546875" style="2"/>
    <col min="5070" max="5070" width="33" style="2" customWidth="1"/>
    <col min="5071" max="5319" width="8.85546875" style="2"/>
    <col min="5320" max="5320" width="11.28515625" style="2" customWidth="1"/>
    <col min="5321" max="5321" width="87.85546875" style="2" customWidth="1"/>
    <col min="5322" max="5322" width="12" style="2" customWidth="1"/>
    <col min="5323" max="5323" width="9.42578125" style="2" customWidth="1"/>
    <col min="5324" max="5324" width="6" style="2" customWidth="1"/>
    <col min="5325" max="5325" width="8.85546875" style="2"/>
    <col min="5326" max="5326" width="33" style="2" customWidth="1"/>
    <col min="5327" max="5575" width="8.85546875" style="2"/>
    <col min="5576" max="5576" width="11.28515625" style="2" customWidth="1"/>
    <col min="5577" max="5577" width="87.85546875" style="2" customWidth="1"/>
    <col min="5578" max="5578" width="12" style="2" customWidth="1"/>
    <col min="5579" max="5579" width="9.42578125" style="2" customWidth="1"/>
    <col min="5580" max="5580" width="6" style="2" customWidth="1"/>
    <col min="5581" max="5581" width="8.85546875" style="2"/>
    <col min="5582" max="5582" width="33" style="2" customWidth="1"/>
    <col min="5583" max="5831" width="8.85546875" style="2"/>
    <col min="5832" max="5832" width="11.28515625" style="2" customWidth="1"/>
    <col min="5833" max="5833" width="87.85546875" style="2" customWidth="1"/>
    <col min="5834" max="5834" width="12" style="2" customWidth="1"/>
    <col min="5835" max="5835" width="9.42578125" style="2" customWidth="1"/>
    <col min="5836" max="5836" width="6" style="2" customWidth="1"/>
    <col min="5837" max="5837" width="8.85546875" style="2"/>
    <col min="5838" max="5838" width="33" style="2" customWidth="1"/>
    <col min="5839" max="6087" width="8.85546875" style="2"/>
    <col min="6088" max="6088" width="11.28515625" style="2" customWidth="1"/>
    <col min="6089" max="6089" width="87.85546875" style="2" customWidth="1"/>
    <col min="6090" max="6090" width="12" style="2" customWidth="1"/>
    <col min="6091" max="6091" width="9.42578125" style="2" customWidth="1"/>
    <col min="6092" max="6092" width="6" style="2" customWidth="1"/>
    <col min="6093" max="6093" width="8.85546875" style="2"/>
    <col min="6094" max="6094" width="33" style="2" customWidth="1"/>
    <col min="6095" max="6343" width="8.85546875" style="2"/>
    <col min="6344" max="6344" width="11.28515625" style="2" customWidth="1"/>
    <col min="6345" max="6345" width="87.85546875" style="2" customWidth="1"/>
    <col min="6346" max="6346" width="12" style="2" customWidth="1"/>
    <col min="6347" max="6347" width="9.42578125" style="2" customWidth="1"/>
    <col min="6348" max="6348" width="6" style="2" customWidth="1"/>
    <col min="6349" max="6349" width="8.85546875" style="2"/>
    <col min="6350" max="6350" width="33" style="2" customWidth="1"/>
    <col min="6351" max="6599" width="8.85546875" style="2"/>
    <col min="6600" max="6600" width="11.28515625" style="2" customWidth="1"/>
    <col min="6601" max="6601" width="87.85546875" style="2" customWidth="1"/>
    <col min="6602" max="6602" width="12" style="2" customWidth="1"/>
    <col min="6603" max="6603" width="9.42578125" style="2" customWidth="1"/>
    <col min="6604" max="6604" width="6" style="2" customWidth="1"/>
    <col min="6605" max="6605" width="8.85546875" style="2"/>
    <col min="6606" max="6606" width="33" style="2" customWidth="1"/>
    <col min="6607" max="6855" width="8.85546875" style="2"/>
    <col min="6856" max="6856" width="11.28515625" style="2" customWidth="1"/>
    <col min="6857" max="6857" width="87.85546875" style="2" customWidth="1"/>
    <col min="6858" max="6858" width="12" style="2" customWidth="1"/>
    <col min="6859" max="6859" width="9.42578125" style="2" customWidth="1"/>
    <col min="6860" max="6860" width="6" style="2" customWidth="1"/>
    <col min="6861" max="6861" width="8.85546875" style="2"/>
    <col min="6862" max="6862" width="33" style="2" customWidth="1"/>
    <col min="6863" max="7111" width="8.85546875" style="2"/>
    <col min="7112" max="7112" width="11.28515625" style="2" customWidth="1"/>
    <col min="7113" max="7113" width="87.85546875" style="2" customWidth="1"/>
    <col min="7114" max="7114" width="12" style="2" customWidth="1"/>
    <col min="7115" max="7115" width="9.42578125" style="2" customWidth="1"/>
    <col min="7116" max="7116" width="6" style="2" customWidth="1"/>
    <col min="7117" max="7117" width="8.85546875" style="2"/>
    <col min="7118" max="7118" width="33" style="2" customWidth="1"/>
    <col min="7119" max="7367" width="8.85546875" style="2"/>
    <col min="7368" max="7368" width="11.28515625" style="2" customWidth="1"/>
    <col min="7369" max="7369" width="87.85546875" style="2" customWidth="1"/>
    <col min="7370" max="7370" width="12" style="2" customWidth="1"/>
    <col min="7371" max="7371" width="9.42578125" style="2" customWidth="1"/>
    <col min="7372" max="7372" width="6" style="2" customWidth="1"/>
    <col min="7373" max="7373" width="8.85546875" style="2"/>
    <col min="7374" max="7374" width="33" style="2" customWidth="1"/>
    <col min="7375" max="7623" width="8.85546875" style="2"/>
    <col min="7624" max="7624" width="11.28515625" style="2" customWidth="1"/>
    <col min="7625" max="7625" width="87.85546875" style="2" customWidth="1"/>
    <col min="7626" max="7626" width="12" style="2" customWidth="1"/>
    <col min="7627" max="7627" width="9.42578125" style="2" customWidth="1"/>
    <col min="7628" max="7628" width="6" style="2" customWidth="1"/>
    <col min="7629" max="7629" width="8.85546875" style="2"/>
    <col min="7630" max="7630" width="33" style="2" customWidth="1"/>
    <col min="7631" max="7879" width="8.85546875" style="2"/>
    <col min="7880" max="7880" width="11.28515625" style="2" customWidth="1"/>
    <col min="7881" max="7881" width="87.85546875" style="2" customWidth="1"/>
    <col min="7882" max="7882" width="12" style="2" customWidth="1"/>
    <col min="7883" max="7883" width="9.42578125" style="2" customWidth="1"/>
    <col min="7884" max="7884" width="6" style="2" customWidth="1"/>
    <col min="7885" max="7885" width="8.85546875" style="2"/>
    <col min="7886" max="7886" width="33" style="2" customWidth="1"/>
    <col min="7887" max="8135" width="8.85546875" style="2"/>
    <col min="8136" max="8136" width="11.28515625" style="2" customWidth="1"/>
    <col min="8137" max="8137" width="87.85546875" style="2" customWidth="1"/>
    <col min="8138" max="8138" width="12" style="2" customWidth="1"/>
    <col min="8139" max="8139" width="9.42578125" style="2" customWidth="1"/>
    <col min="8140" max="8140" width="6" style="2" customWidth="1"/>
    <col min="8141" max="8141" width="8.85546875" style="2"/>
    <col min="8142" max="8142" width="33" style="2" customWidth="1"/>
    <col min="8143" max="8391" width="8.85546875" style="2"/>
    <col min="8392" max="8392" width="11.28515625" style="2" customWidth="1"/>
    <col min="8393" max="8393" width="87.85546875" style="2" customWidth="1"/>
    <col min="8394" max="8394" width="12" style="2" customWidth="1"/>
    <col min="8395" max="8395" width="9.42578125" style="2" customWidth="1"/>
    <col min="8396" max="8396" width="6" style="2" customWidth="1"/>
    <col min="8397" max="8397" width="8.85546875" style="2"/>
    <col min="8398" max="8398" width="33" style="2" customWidth="1"/>
    <col min="8399" max="8647" width="8.85546875" style="2"/>
    <col min="8648" max="8648" width="11.28515625" style="2" customWidth="1"/>
    <col min="8649" max="8649" width="87.85546875" style="2" customWidth="1"/>
    <col min="8650" max="8650" width="12" style="2" customWidth="1"/>
    <col min="8651" max="8651" width="9.42578125" style="2" customWidth="1"/>
    <col min="8652" max="8652" width="6" style="2" customWidth="1"/>
    <col min="8653" max="8653" width="8.85546875" style="2"/>
    <col min="8654" max="8654" width="33" style="2" customWidth="1"/>
    <col min="8655" max="8903" width="8.85546875" style="2"/>
    <col min="8904" max="8904" width="11.28515625" style="2" customWidth="1"/>
    <col min="8905" max="8905" width="87.85546875" style="2" customWidth="1"/>
    <col min="8906" max="8906" width="12" style="2" customWidth="1"/>
    <col min="8907" max="8907" width="9.42578125" style="2" customWidth="1"/>
    <col min="8908" max="8908" width="6" style="2" customWidth="1"/>
    <col min="8909" max="8909" width="8.85546875" style="2"/>
    <col min="8910" max="8910" width="33" style="2" customWidth="1"/>
    <col min="8911" max="9159" width="8.85546875" style="2"/>
    <col min="9160" max="9160" width="11.28515625" style="2" customWidth="1"/>
    <col min="9161" max="9161" width="87.85546875" style="2" customWidth="1"/>
    <col min="9162" max="9162" width="12" style="2" customWidth="1"/>
    <col min="9163" max="9163" width="9.42578125" style="2" customWidth="1"/>
    <col min="9164" max="9164" width="6" style="2" customWidth="1"/>
    <col min="9165" max="9165" width="8.85546875" style="2"/>
    <col min="9166" max="9166" width="33" style="2" customWidth="1"/>
    <col min="9167" max="9415" width="8.85546875" style="2"/>
    <col min="9416" max="9416" width="11.28515625" style="2" customWidth="1"/>
    <col min="9417" max="9417" width="87.85546875" style="2" customWidth="1"/>
    <col min="9418" max="9418" width="12" style="2" customWidth="1"/>
    <col min="9419" max="9419" width="9.42578125" style="2" customWidth="1"/>
    <col min="9420" max="9420" width="6" style="2" customWidth="1"/>
    <col min="9421" max="9421" width="8.85546875" style="2"/>
    <col min="9422" max="9422" width="33" style="2" customWidth="1"/>
    <col min="9423" max="9671" width="8.85546875" style="2"/>
    <col min="9672" max="9672" width="11.28515625" style="2" customWidth="1"/>
    <col min="9673" max="9673" width="87.85546875" style="2" customWidth="1"/>
    <col min="9674" max="9674" width="12" style="2" customWidth="1"/>
    <col min="9675" max="9675" width="9.42578125" style="2" customWidth="1"/>
    <col min="9676" max="9676" width="6" style="2" customWidth="1"/>
    <col min="9677" max="9677" width="8.85546875" style="2"/>
    <col min="9678" max="9678" width="33" style="2" customWidth="1"/>
    <col min="9679" max="9927" width="8.85546875" style="2"/>
    <col min="9928" max="9928" width="11.28515625" style="2" customWidth="1"/>
    <col min="9929" max="9929" width="87.85546875" style="2" customWidth="1"/>
    <col min="9930" max="9930" width="12" style="2" customWidth="1"/>
    <col min="9931" max="9931" width="9.42578125" style="2" customWidth="1"/>
    <col min="9932" max="9932" width="6" style="2" customWidth="1"/>
    <col min="9933" max="9933" width="8.85546875" style="2"/>
    <col min="9934" max="9934" width="33" style="2" customWidth="1"/>
    <col min="9935" max="10183" width="8.85546875" style="2"/>
    <col min="10184" max="10184" width="11.28515625" style="2" customWidth="1"/>
    <col min="10185" max="10185" width="87.85546875" style="2" customWidth="1"/>
    <col min="10186" max="10186" width="12" style="2" customWidth="1"/>
    <col min="10187" max="10187" width="9.42578125" style="2" customWidth="1"/>
    <col min="10188" max="10188" width="6" style="2" customWidth="1"/>
    <col min="10189" max="10189" width="8.85546875" style="2"/>
    <col min="10190" max="10190" width="33" style="2" customWidth="1"/>
    <col min="10191" max="10439" width="8.85546875" style="2"/>
    <col min="10440" max="10440" width="11.28515625" style="2" customWidth="1"/>
    <col min="10441" max="10441" width="87.85546875" style="2" customWidth="1"/>
    <col min="10442" max="10442" width="12" style="2" customWidth="1"/>
    <col min="10443" max="10443" width="9.42578125" style="2" customWidth="1"/>
    <col min="10444" max="10444" width="6" style="2" customWidth="1"/>
    <col min="10445" max="10445" width="8.85546875" style="2"/>
    <col min="10446" max="10446" width="33" style="2" customWidth="1"/>
    <col min="10447" max="10695" width="8.85546875" style="2"/>
    <col min="10696" max="10696" width="11.28515625" style="2" customWidth="1"/>
    <col min="10697" max="10697" width="87.85546875" style="2" customWidth="1"/>
    <col min="10698" max="10698" width="12" style="2" customWidth="1"/>
    <col min="10699" max="10699" width="9.42578125" style="2" customWidth="1"/>
    <col min="10700" max="10700" width="6" style="2" customWidth="1"/>
    <col min="10701" max="10701" width="8.85546875" style="2"/>
    <col min="10702" max="10702" width="33" style="2" customWidth="1"/>
    <col min="10703" max="10951" width="8.85546875" style="2"/>
    <col min="10952" max="10952" width="11.28515625" style="2" customWidth="1"/>
    <col min="10953" max="10953" width="87.85546875" style="2" customWidth="1"/>
    <col min="10954" max="10954" width="12" style="2" customWidth="1"/>
    <col min="10955" max="10955" width="9.42578125" style="2" customWidth="1"/>
    <col min="10956" max="10956" width="6" style="2" customWidth="1"/>
    <col min="10957" max="10957" width="8.85546875" style="2"/>
    <col min="10958" max="10958" width="33" style="2" customWidth="1"/>
    <col min="10959" max="11207" width="8.85546875" style="2"/>
    <col min="11208" max="11208" width="11.28515625" style="2" customWidth="1"/>
    <col min="11209" max="11209" width="87.85546875" style="2" customWidth="1"/>
    <col min="11210" max="11210" width="12" style="2" customWidth="1"/>
    <col min="11211" max="11211" width="9.42578125" style="2" customWidth="1"/>
    <col min="11212" max="11212" width="6" style="2" customWidth="1"/>
    <col min="11213" max="11213" width="8.85546875" style="2"/>
    <col min="11214" max="11214" width="33" style="2" customWidth="1"/>
    <col min="11215" max="11463" width="8.85546875" style="2"/>
    <col min="11464" max="11464" width="11.28515625" style="2" customWidth="1"/>
    <col min="11465" max="11465" width="87.85546875" style="2" customWidth="1"/>
    <col min="11466" max="11466" width="12" style="2" customWidth="1"/>
    <col min="11467" max="11467" width="9.42578125" style="2" customWidth="1"/>
    <col min="11468" max="11468" width="6" style="2" customWidth="1"/>
    <col min="11469" max="11469" width="8.85546875" style="2"/>
    <col min="11470" max="11470" width="33" style="2" customWidth="1"/>
    <col min="11471" max="11719" width="8.85546875" style="2"/>
    <col min="11720" max="11720" width="11.28515625" style="2" customWidth="1"/>
    <col min="11721" max="11721" width="87.85546875" style="2" customWidth="1"/>
    <col min="11722" max="11722" width="12" style="2" customWidth="1"/>
    <col min="11723" max="11723" width="9.42578125" style="2" customWidth="1"/>
    <col min="11724" max="11724" width="6" style="2" customWidth="1"/>
    <col min="11725" max="11725" width="8.85546875" style="2"/>
    <col min="11726" max="11726" width="33" style="2" customWidth="1"/>
    <col min="11727" max="11975" width="8.85546875" style="2"/>
    <col min="11976" max="11976" width="11.28515625" style="2" customWidth="1"/>
    <col min="11977" max="11977" width="87.85546875" style="2" customWidth="1"/>
    <col min="11978" max="11978" width="12" style="2" customWidth="1"/>
    <col min="11979" max="11979" width="9.42578125" style="2" customWidth="1"/>
    <col min="11980" max="11980" width="6" style="2" customWidth="1"/>
    <col min="11981" max="11981" width="8.85546875" style="2"/>
    <col min="11982" max="11982" width="33" style="2" customWidth="1"/>
    <col min="11983" max="12231" width="8.85546875" style="2"/>
    <col min="12232" max="12232" width="11.28515625" style="2" customWidth="1"/>
    <col min="12233" max="12233" width="87.85546875" style="2" customWidth="1"/>
    <col min="12234" max="12234" width="12" style="2" customWidth="1"/>
    <col min="12235" max="12235" width="9.42578125" style="2" customWidth="1"/>
    <col min="12236" max="12236" width="6" style="2" customWidth="1"/>
    <col min="12237" max="12237" width="8.85546875" style="2"/>
    <col min="12238" max="12238" width="33" style="2" customWidth="1"/>
    <col min="12239" max="12487" width="8.85546875" style="2"/>
    <col min="12488" max="12488" width="11.28515625" style="2" customWidth="1"/>
    <col min="12489" max="12489" width="87.85546875" style="2" customWidth="1"/>
    <col min="12490" max="12490" width="12" style="2" customWidth="1"/>
    <col min="12491" max="12491" width="9.42578125" style="2" customWidth="1"/>
    <col min="12492" max="12492" width="6" style="2" customWidth="1"/>
    <col min="12493" max="12493" width="8.85546875" style="2"/>
    <col min="12494" max="12494" width="33" style="2" customWidth="1"/>
    <col min="12495" max="12743" width="8.85546875" style="2"/>
    <col min="12744" max="12744" width="11.28515625" style="2" customWidth="1"/>
    <col min="12745" max="12745" width="87.85546875" style="2" customWidth="1"/>
    <col min="12746" max="12746" width="12" style="2" customWidth="1"/>
    <col min="12747" max="12747" width="9.42578125" style="2" customWidth="1"/>
    <col min="12748" max="12748" width="6" style="2" customWidth="1"/>
    <col min="12749" max="12749" width="8.85546875" style="2"/>
    <col min="12750" max="12750" width="33" style="2" customWidth="1"/>
    <col min="12751" max="12999" width="8.85546875" style="2"/>
    <col min="13000" max="13000" width="11.28515625" style="2" customWidth="1"/>
    <col min="13001" max="13001" width="87.85546875" style="2" customWidth="1"/>
    <col min="13002" max="13002" width="12" style="2" customWidth="1"/>
    <col min="13003" max="13003" width="9.42578125" style="2" customWidth="1"/>
    <col min="13004" max="13004" width="6" style="2" customWidth="1"/>
    <col min="13005" max="13005" width="8.85546875" style="2"/>
    <col min="13006" max="13006" width="33" style="2" customWidth="1"/>
    <col min="13007" max="13255" width="8.85546875" style="2"/>
    <col min="13256" max="13256" width="11.28515625" style="2" customWidth="1"/>
    <col min="13257" max="13257" width="87.85546875" style="2" customWidth="1"/>
    <col min="13258" max="13258" width="12" style="2" customWidth="1"/>
    <col min="13259" max="13259" width="9.42578125" style="2" customWidth="1"/>
    <col min="13260" max="13260" width="6" style="2" customWidth="1"/>
    <col min="13261" max="13261" width="8.85546875" style="2"/>
    <col min="13262" max="13262" width="33" style="2" customWidth="1"/>
    <col min="13263" max="13511" width="8.85546875" style="2"/>
    <col min="13512" max="13512" width="11.28515625" style="2" customWidth="1"/>
    <col min="13513" max="13513" width="87.85546875" style="2" customWidth="1"/>
    <col min="13514" max="13514" width="12" style="2" customWidth="1"/>
    <col min="13515" max="13515" width="9.42578125" style="2" customWidth="1"/>
    <col min="13516" max="13516" width="6" style="2" customWidth="1"/>
    <col min="13517" max="13517" width="8.85546875" style="2"/>
    <col min="13518" max="13518" width="33" style="2" customWidth="1"/>
    <col min="13519" max="13767" width="8.85546875" style="2"/>
    <col min="13768" max="13768" width="11.28515625" style="2" customWidth="1"/>
    <col min="13769" max="13769" width="87.85546875" style="2" customWidth="1"/>
    <col min="13770" max="13770" width="12" style="2" customWidth="1"/>
    <col min="13771" max="13771" width="9.42578125" style="2" customWidth="1"/>
    <col min="13772" max="13772" width="6" style="2" customWidth="1"/>
    <col min="13773" max="13773" width="8.85546875" style="2"/>
    <col min="13774" max="13774" width="33" style="2" customWidth="1"/>
    <col min="13775" max="14023" width="8.85546875" style="2"/>
    <col min="14024" max="14024" width="11.28515625" style="2" customWidth="1"/>
    <col min="14025" max="14025" width="87.85546875" style="2" customWidth="1"/>
    <col min="14026" max="14026" width="12" style="2" customWidth="1"/>
    <col min="14027" max="14027" width="9.42578125" style="2" customWidth="1"/>
    <col min="14028" max="14028" width="6" style="2" customWidth="1"/>
    <col min="14029" max="14029" width="8.85546875" style="2"/>
    <col min="14030" max="14030" width="33" style="2" customWidth="1"/>
    <col min="14031" max="14279" width="8.85546875" style="2"/>
    <col min="14280" max="14280" width="11.28515625" style="2" customWidth="1"/>
    <col min="14281" max="14281" width="87.85546875" style="2" customWidth="1"/>
    <col min="14282" max="14282" width="12" style="2" customWidth="1"/>
    <col min="14283" max="14283" width="9.42578125" style="2" customWidth="1"/>
    <col min="14284" max="14284" width="6" style="2" customWidth="1"/>
    <col min="14285" max="14285" width="8.85546875" style="2"/>
    <col min="14286" max="14286" width="33" style="2" customWidth="1"/>
    <col min="14287" max="14535" width="8.85546875" style="2"/>
    <col min="14536" max="14536" width="11.28515625" style="2" customWidth="1"/>
    <col min="14537" max="14537" width="87.85546875" style="2" customWidth="1"/>
    <col min="14538" max="14538" width="12" style="2" customWidth="1"/>
    <col min="14539" max="14539" width="9.42578125" style="2" customWidth="1"/>
    <col min="14540" max="14540" width="6" style="2" customWidth="1"/>
    <col min="14541" max="14541" width="8.85546875" style="2"/>
    <col min="14542" max="14542" width="33" style="2" customWidth="1"/>
    <col min="14543" max="14791" width="8.85546875" style="2"/>
    <col min="14792" max="14792" width="11.28515625" style="2" customWidth="1"/>
    <col min="14793" max="14793" width="87.85546875" style="2" customWidth="1"/>
    <col min="14794" max="14794" width="12" style="2" customWidth="1"/>
    <col min="14795" max="14795" width="9.42578125" style="2" customWidth="1"/>
    <col min="14796" max="14796" width="6" style="2" customWidth="1"/>
    <col min="14797" max="14797" width="8.85546875" style="2"/>
    <col min="14798" max="14798" width="33" style="2" customWidth="1"/>
    <col min="14799" max="15047" width="8.85546875" style="2"/>
    <col min="15048" max="15048" width="11.28515625" style="2" customWidth="1"/>
    <col min="15049" max="15049" width="87.85546875" style="2" customWidth="1"/>
    <col min="15050" max="15050" width="12" style="2" customWidth="1"/>
    <col min="15051" max="15051" width="9.42578125" style="2" customWidth="1"/>
    <col min="15052" max="15052" width="6" style="2" customWidth="1"/>
    <col min="15053" max="15053" width="8.85546875" style="2"/>
    <col min="15054" max="15054" width="33" style="2" customWidth="1"/>
    <col min="15055" max="15303" width="8.85546875" style="2"/>
    <col min="15304" max="15304" width="11.28515625" style="2" customWidth="1"/>
    <col min="15305" max="15305" width="87.85546875" style="2" customWidth="1"/>
    <col min="15306" max="15306" width="12" style="2" customWidth="1"/>
    <col min="15307" max="15307" width="9.42578125" style="2" customWidth="1"/>
    <col min="15308" max="15308" width="6" style="2" customWidth="1"/>
    <col min="15309" max="15309" width="8.85546875" style="2"/>
    <col min="15310" max="15310" width="33" style="2" customWidth="1"/>
    <col min="15311" max="15559" width="8.85546875" style="2"/>
    <col min="15560" max="15560" width="11.28515625" style="2" customWidth="1"/>
    <col min="15561" max="15561" width="87.85546875" style="2" customWidth="1"/>
    <col min="15562" max="15562" width="12" style="2" customWidth="1"/>
    <col min="15563" max="15563" width="9.42578125" style="2" customWidth="1"/>
    <col min="15564" max="15564" width="6" style="2" customWidth="1"/>
    <col min="15565" max="15565" width="8.85546875" style="2"/>
    <col min="15566" max="15566" width="33" style="2" customWidth="1"/>
    <col min="15567" max="15815" width="8.85546875" style="2"/>
    <col min="15816" max="15816" width="11.28515625" style="2" customWidth="1"/>
    <col min="15817" max="15817" width="87.85546875" style="2" customWidth="1"/>
    <col min="15818" max="15818" width="12" style="2" customWidth="1"/>
    <col min="15819" max="15819" width="9.42578125" style="2" customWidth="1"/>
    <col min="15820" max="15820" width="6" style="2" customWidth="1"/>
    <col min="15821" max="15821" width="8.85546875" style="2"/>
    <col min="15822" max="15822" width="33" style="2" customWidth="1"/>
    <col min="15823" max="16071" width="8.85546875" style="2"/>
    <col min="16072" max="16072" width="11.28515625" style="2" customWidth="1"/>
    <col min="16073" max="16073" width="87.85546875" style="2" customWidth="1"/>
    <col min="16074" max="16074" width="12" style="2" customWidth="1"/>
    <col min="16075" max="16075" width="9.42578125" style="2" customWidth="1"/>
    <col min="16076" max="16076" width="6" style="2" customWidth="1"/>
    <col min="16077" max="16077" width="8.85546875" style="2"/>
    <col min="16078" max="16078" width="33" style="2" customWidth="1"/>
    <col min="16079" max="16380" width="8.85546875" style="2"/>
    <col min="16381" max="16384" width="9.140625" style="2" customWidth="1"/>
  </cols>
  <sheetData>
    <row r="1" spans="1:5" s="192" customFormat="1" x14ac:dyDescent="0.25">
      <c r="B1" s="227" t="s">
        <v>324</v>
      </c>
      <c r="C1" s="227"/>
    </row>
    <row r="2" spans="1:5" s="10" customFormat="1" x14ac:dyDescent="0.2">
      <c r="A2" s="228" t="s">
        <v>248</v>
      </c>
      <c r="B2" s="228"/>
      <c r="C2" s="6"/>
    </row>
    <row r="3" spans="1:5" s="192" customFormat="1" ht="15.75" x14ac:dyDescent="0.2">
      <c r="B3" s="229" t="s">
        <v>249</v>
      </c>
      <c r="C3" s="229"/>
    </row>
    <row r="4" spans="1:5" s="192" customFormat="1" ht="15.75" x14ac:dyDescent="0.2">
      <c r="B4" s="229" t="s">
        <v>1</v>
      </c>
      <c r="C4" s="229"/>
    </row>
    <row r="5" spans="1:5" s="13" customFormat="1" ht="75" customHeight="1" x14ac:dyDescent="0.2">
      <c r="B5" s="230" t="s">
        <v>250</v>
      </c>
      <c r="C5" s="230"/>
    </row>
    <row r="6" spans="1:5" s="13" customFormat="1" ht="12.75" x14ac:dyDescent="0.2">
      <c r="A6" s="193"/>
      <c r="B6" s="193"/>
      <c r="C6" s="193"/>
    </row>
    <row r="7" spans="1:5" s="13" customFormat="1" ht="36" customHeight="1" x14ac:dyDescent="0.2">
      <c r="A7" s="225" t="s">
        <v>251</v>
      </c>
      <c r="B7" s="225"/>
      <c r="C7" s="225"/>
    </row>
    <row r="8" spans="1:5" s="13" customFormat="1" ht="12.75" x14ac:dyDescent="0.2">
      <c r="A8" s="194" t="s">
        <v>2</v>
      </c>
      <c r="B8" s="194"/>
      <c r="C8" s="16"/>
    </row>
    <row r="9" spans="1:5" s="13" customFormat="1" ht="15.75" x14ac:dyDescent="0.2">
      <c r="A9" s="25" t="s">
        <v>252</v>
      </c>
      <c r="B9" s="25" t="s">
        <v>253</v>
      </c>
      <c r="C9" s="195"/>
    </row>
    <row r="10" spans="1:5" s="13" customFormat="1" ht="45" x14ac:dyDescent="0.2">
      <c r="A10" s="43">
        <f>A11</f>
        <v>4888</v>
      </c>
      <c r="B10" s="43">
        <f>B11</f>
        <v>0</v>
      </c>
      <c r="C10" s="57" t="s">
        <v>321</v>
      </c>
      <c r="D10" s="201"/>
      <c r="E10" s="39"/>
    </row>
    <row r="11" spans="1:5" s="13" customFormat="1" ht="34.9" customHeight="1" x14ac:dyDescent="0.2">
      <c r="A11" s="202">
        <v>4888</v>
      </c>
      <c r="B11" s="202">
        <v>0</v>
      </c>
      <c r="C11" s="197" t="s">
        <v>254</v>
      </c>
      <c r="D11" s="39"/>
      <c r="E11" s="39"/>
    </row>
    <row r="12" spans="1:5" s="13" customFormat="1" ht="34.9" customHeight="1" x14ac:dyDescent="0.2">
      <c r="A12" s="43">
        <f>A13</f>
        <v>0</v>
      </c>
      <c r="B12" s="43">
        <f>B13</f>
        <v>0</v>
      </c>
      <c r="C12" s="198" t="s">
        <v>15</v>
      </c>
      <c r="D12" s="39"/>
      <c r="E12" s="39"/>
    </row>
    <row r="13" spans="1:5" s="13" customFormat="1" ht="15.75" x14ac:dyDescent="0.2">
      <c r="A13" s="202">
        <f>A14</f>
        <v>0</v>
      </c>
      <c r="B13" s="202">
        <f>B14</f>
        <v>0</v>
      </c>
      <c r="C13" s="65" t="s">
        <v>17</v>
      </c>
      <c r="D13" s="39"/>
      <c r="E13" s="39"/>
    </row>
    <row r="14" spans="1:5" s="13" customFormat="1" x14ac:dyDescent="0.2">
      <c r="A14" s="202">
        <f>A15+A16</f>
        <v>0</v>
      </c>
      <c r="B14" s="202">
        <f>B15+B16</f>
        <v>0</v>
      </c>
      <c r="C14" s="213" t="s">
        <v>287</v>
      </c>
      <c r="D14" s="39"/>
      <c r="E14" s="39"/>
    </row>
    <row r="15" spans="1:5" s="13" customFormat="1" ht="35.450000000000003" customHeight="1" x14ac:dyDescent="0.2">
      <c r="A15" s="196">
        <f>-660+466.5</f>
        <v>-193.5</v>
      </c>
      <c r="B15" s="196">
        <v>-219</v>
      </c>
      <c r="C15" s="214" t="s">
        <v>288</v>
      </c>
      <c r="D15" s="39"/>
      <c r="E15" s="39"/>
    </row>
    <row r="16" spans="1:5" s="13" customFormat="1" ht="21.6" customHeight="1" x14ac:dyDescent="0.2">
      <c r="A16" s="196">
        <v>193.5</v>
      </c>
      <c r="B16" s="196">
        <v>219</v>
      </c>
      <c r="C16" s="215" t="s">
        <v>289</v>
      </c>
      <c r="D16" s="39"/>
      <c r="E16" s="39"/>
    </row>
    <row r="17" spans="1:5" s="13" customFormat="1" ht="28.15" customHeight="1" x14ac:dyDescent="0.2">
      <c r="A17" s="45">
        <f>A10</f>
        <v>4888</v>
      </c>
      <c r="B17" s="216">
        <f>B10</f>
        <v>0</v>
      </c>
      <c r="C17" s="26" t="s">
        <v>11</v>
      </c>
      <c r="D17" s="39"/>
      <c r="E17" s="39"/>
    </row>
    <row r="18" spans="1:5" s="13" customFormat="1" ht="31.15" customHeight="1" x14ac:dyDescent="0.2">
      <c r="A18" s="49">
        <f>A17</f>
        <v>4888</v>
      </c>
      <c r="B18" s="203">
        <f>B17</f>
        <v>0</v>
      </c>
      <c r="C18" s="36" t="s">
        <v>6</v>
      </c>
    </row>
    <row r="19" spans="1:5" s="13" customFormat="1" ht="39.6" customHeight="1" x14ac:dyDescent="0.2">
      <c r="A19" s="35" t="s">
        <v>323</v>
      </c>
      <c r="B19" s="222"/>
      <c r="C19" s="223"/>
    </row>
    <row r="20" spans="1:5" s="13" customFormat="1" x14ac:dyDescent="0.2">
      <c r="A20" s="199"/>
      <c r="B20" s="199"/>
      <c r="C20" s="37"/>
    </row>
    <row r="21" spans="1:5" s="13" customFormat="1" x14ac:dyDescent="0.2">
      <c r="B21" s="200"/>
      <c r="C21" s="37"/>
    </row>
    <row r="22" spans="1:5" s="13" customFormat="1" x14ac:dyDescent="0.2">
      <c r="B22" s="200"/>
      <c r="C22" s="37"/>
    </row>
    <row r="23" spans="1:5" x14ac:dyDescent="0.2">
      <c r="C23" s="212"/>
    </row>
    <row r="27" spans="1:5" ht="12.75" x14ac:dyDescent="0.2">
      <c r="B27" s="13"/>
      <c r="C27" s="2"/>
    </row>
    <row r="28" spans="1:5" ht="12.75" x14ac:dyDescent="0.2">
      <c r="B28" s="13"/>
      <c r="C28" s="2"/>
    </row>
    <row r="29" spans="1:5" ht="12.75" x14ac:dyDescent="0.2">
      <c r="B29" s="13"/>
      <c r="C29" s="2"/>
    </row>
    <row r="37" spans="1:3" ht="12.75" x14ac:dyDescent="0.2">
      <c r="A37" s="2"/>
      <c r="B37" s="13"/>
      <c r="C37" s="2"/>
    </row>
    <row r="38" spans="1:3" ht="12.75" x14ac:dyDescent="0.2">
      <c r="A38" s="2"/>
      <c r="B38" s="13"/>
      <c r="C38" s="2"/>
    </row>
  </sheetData>
  <mergeCells count="6">
    <mergeCell ref="A7:C7"/>
    <mergeCell ref="B1:C1"/>
    <mergeCell ref="A2:B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A3" sqref="A3:G3"/>
    </sheetView>
  </sheetViews>
  <sheetFormatPr defaultRowHeight="12.75" x14ac:dyDescent="0.2"/>
  <cols>
    <col min="1" max="1" width="7.140625" style="102" customWidth="1"/>
    <col min="2" max="2" width="38.5703125" style="103" customWidth="1"/>
    <col min="3" max="3" width="8.85546875" style="102"/>
    <col min="4" max="4" width="41.85546875" style="104" customWidth="1"/>
    <col min="5" max="5" width="8.85546875" style="102"/>
    <col min="6" max="6" width="12.7109375" style="102" customWidth="1"/>
    <col min="7" max="7" width="12.85546875" style="104" customWidth="1"/>
    <col min="8" max="257" width="8.85546875" style="104"/>
    <col min="258" max="258" width="41.42578125" style="104" customWidth="1"/>
    <col min="259" max="259" width="8.85546875" style="104"/>
    <col min="260" max="260" width="41.85546875" style="104" customWidth="1"/>
    <col min="261" max="261" width="8.85546875" style="104"/>
    <col min="262" max="262" width="12.7109375" style="104" customWidth="1"/>
    <col min="263" max="263" width="12.85546875" style="104" customWidth="1"/>
    <col min="264" max="513" width="8.85546875" style="104"/>
    <col min="514" max="514" width="41.42578125" style="104" customWidth="1"/>
    <col min="515" max="515" width="8.85546875" style="104"/>
    <col min="516" max="516" width="41.85546875" style="104" customWidth="1"/>
    <col min="517" max="517" width="8.85546875" style="104"/>
    <col min="518" max="518" width="12.7109375" style="104" customWidth="1"/>
    <col min="519" max="519" width="12.85546875" style="104" customWidth="1"/>
    <col min="520" max="769" width="8.85546875" style="104"/>
    <col min="770" max="770" width="41.42578125" style="104" customWidth="1"/>
    <col min="771" max="771" width="8.85546875" style="104"/>
    <col min="772" max="772" width="41.85546875" style="104" customWidth="1"/>
    <col min="773" max="773" width="8.85546875" style="104"/>
    <col min="774" max="774" width="12.7109375" style="104" customWidth="1"/>
    <col min="775" max="775" width="12.85546875" style="104" customWidth="1"/>
    <col min="776" max="1025" width="8.85546875" style="104"/>
    <col min="1026" max="1026" width="41.42578125" style="104" customWidth="1"/>
    <col min="1027" max="1027" width="8.85546875" style="104"/>
    <col min="1028" max="1028" width="41.85546875" style="104" customWidth="1"/>
    <col min="1029" max="1029" width="8.85546875" style="104"/>
    <col min="1030" max="1030" width="12.7109375" style="104" customWidth="1"/>
    <col min="1031" max="1031" width="12.85546875" style="104" customWidth="1"/>
    <col min="1032" max="1281" width="8.85546875" style="104"/>
    <col min="1282" max="1282" width="41.42578125" style="104" customWidth="1"/>
    <col min="1283" max="1283" width="8.85546875" style="104"/>
    <col min="1284" max="1284" width="41.85546875" style="104" customWidth="1"/>
    <col min="1285" max="1285" width="8.85546875" style="104"/>
    <col min="1286" max="1286" width="12.7109375" style="104" customWidth="1"/>
    <col min="1287" max="1287" width="12.85546875" style="104" customWidth="1"/>
    <col min="1288" max="1537" width="8.85546875" style="104"/>
    <col min="1538" max="1538" width="41.42578125" style="104" customWidth="1"/>
    <col min="1539" max="1539" width="8.85546875" style="104"/>
    <col min="1540" max="1540" width="41.85546875" style="104" customWidth="1"/>
    <col min="1541" max="1541" width="8.85546875" style="104"/>
    <col min="1542" max="1542" width="12.7109375" style="104" customWidth="1"/>
    <col min="1543" max="1543" width="12.85546875" style="104" customWidth="1"/>
    <col min="1544" max="1793" width="8.85546875" style="104"/>
    <col min="1794" max="1794" width="41.42578125" style="104" customWidth="1"/>
    <col min="1795" max="1795" width="8.85546875" style="104"/>
    <col min="1796" max="1796" width="41.85546875" style="104" customWidth="1"/>
    <col min="1797" max="1797" width="8.85546875" style="104"/>
    <col min="1798" max="1798" width="12.7109375" style="104" customWidth="1"/>
    <col min="1799" max="1799" width="12.85546875" style="104" customWidth="1"/>
    <col min="1800" max="2049" width="8.85546875" style="104"/>
    <col min="2050" max="2050" width="41.42578125" style="104" customWidth="1"/>
    <col min="2051" max="2051" width="8.85546875" style="104"/>
    <col min="2052" max="2052" width="41.85546875" style="104" customWidth="1"/>
    <col min="2053" max="2053" width="8.85546875" style="104"/>
    <col min="2054" max="2054" width="12.7109375" style="104" customWidth="1"/>
    <col min="2055" max="2055" width="12.85546875" style="104" customWidth="1"/>
    <col min="2056" max="2305" width="8.85546875" style="104"/>
    <col min="2306" max="2306" width="41.42578125" style="104" customWidth="1"/>
    <col min="2307" max="2307" width="8.85546875" style="104"/>
    <col min="2308" max="2308" width="41.85546875" style="104" customWidth="1"/>
    <col min="2309" max="2309" width="8.85546875" style="104"/>
    <col min="2310" max="2310" width="12.7109375" style="104" customWidth="1"/>
    <col min="2311" max="2311" width="12.85546875" style="104" customWidth="1"/>
    <col min="2312" max="2561" width="8.85546875" style="104"/>
    <col min="2562" max="2562" width="41.42578125" style="104" customWidth="1"/>
    <col min="2563" max="2563" width="8.85546875" style="104"/>
    <col min="2564" max="2564" width="41.85546875" style="104" customWidth="1"/>
    <col min="2565" max="2565" width="8.85546875" style="104"/>
    <col min="2566" max="2566" width="12.7109375" style="104" customWidth="1"/>
    <col min="2567" max="2567" width="12.85546875" style="104" customWidth="1"/>
    <col min="2568" max="2817" width="8.85546875" style="104"/>
    <col min="2818" max="2818" width="41.42578125" style="104" customWidth="1"/>
    <col min="2819" max="2819" width="8.85546875" style="104"/>
    <col min="2820" max="2820" width="41.85546875" style="104" customWidth="1"/>
    <col min="2821" max="2821" width="8.85546875" style="104"/>
    <col min="2822" max="2822" width="12.7109375" style="104" customWidth="1"/>
    <col min="2823" max="2823" width="12.85546875" style="104" customWidth="1"/>
    <col min="2824" max="3073" width="8.85546875" style="104"/>
    <col min="3074" max="3074" width="41.42578125" style="104" customWidth="1"/>
    <col min="3075" max="3075" width="8.85546875" style="104"/>
    <col min="3076" max="3076" width="41.85546875" style="104" customWidth="1"/>
    <col min="3077" max="3077" width="8.85546875" style="104"/>
    <col min="3078" max="3078" width="12.7109375" style="104" customWidth="1"/>
    <col min="3079" max="3079" width="12.85546875" style="104" customWidth="1"/>
    <col min="3080" max="3329" width="8.85546875" style="104"/>
    <col min="3330" max="3330" width="41.42578125" style="104" customWidth="1"/>
    <col min="3331" max="3331" width="8.85546875" style="104"/>
    <col min="3332" max="3332" width="41.85546875" style="104" customWidth="1"/>
    <col min="3333" max="3333" width="8.85546875" style="104"/>
    <col min="3334" max="3334" width="12.7109375" style="104" customWidth="1"/>
    <col min="3335" max="3335" width="12.85546875" style="104" customWidth="1"/>
    <col min="3336" max="3585" width="8.85546875" style="104"/>
    <col min="3586" max="3586" width="41.42578125" style="104" customWidth="1"/>
    <col min="3587" max="3587" width="8.85546875" style="104"/>
    <col min="3588" max="3588" width="41.85546875" style="104" customWidth="1"/>
    <col min="3589" max="3589" width="8.85546875" style="104"/>
    <col min="3590" max="3590" width="12.7109375" style="104" customWidth="1"/>
    <col min="3591" max="3591" width="12.85546875" style="104" customWidth="1"/>
    <col min="3592" max="3841" width="8.85546875" style="104"/>
    <col min="3842" max="3842" width="41.42578125" style="104" customWidth="1"/>
    <col min="3843" max="3843" width="8.85546875" style="104"/>
    <col min="3844" max="3844" width="41.85546875" style="104" customWidth="1"/>
    <col min="3845" max="3845" width="8.85546875" style="104"/>
    <col min="3846" max="3846" width="12.7109375" style="104" customWidth="1"/>
    <col min="3847" max="3847" width="12.85546875" style="104" customWidth="1"/>
    <col min="3848" max="4097" width="8.85546875" style="104"/>
    <col min="4098" max="4098" width="41.42578125" style="104" customWidth="1"/>
    <col min="4099" max="4099" width="8.85546875" style="104"/>
    <col min="4100" max="4100" width="41.85546875" style="104" customWidth="1"/>
    <col min="4101" max="4101" width="8.85546875" style="104"/>
    <col min="4102" max="4102" width="12.7109375" style="104" customWidth="1"/>
    <col min="4103" max="4103" width="12.85546875" style="104" customWidth="1"/>
    <col min="4104" max="4353" width="8.85546875" style="104"/>
    <col min="4354" max="4354" width="41.42578125" style="104" customWidth="1"/>
    <col min="4355" max="4355" width="8.85546875" style="104"/>
    <col min="4356" max="4356" width="41.85546875" style="104" customWidth="1"/>
    <col min="4357" max="4357" width="8.85546875" style="104"/>
    <col min="4358" max="4358" width="12.7109375" style="104" customWidth="1"/>
    <col min="4359" max="4359" width="12.85546875" style="104" customWidth="1"/>
    <col min="4360" max="4609" width="8.85546875" style="104"/>
    <col min="4610" max="4610" width="41.42578125" style="104" customWidth="1"/>
    <col min="4611" max="4611" width="8.85546875" style="104"/>
    <col min="4612" max="4612" width="41.85546875" style="104" customWidth="1"/>
    <col min="4613" max="4613" width="8.85546875" style="104"/>
    <col min="4614" max="4614" width="12.7109375" style="104" customWidth="1"/>
    <col min="4615" max="4615" width="12.85546875" style="104" customWidth="1"/>
    <col min="4616" max="4865" width="8.85546875" style="104"/>
    <col min="4866" max="4866" width="41.42578125" style="104" customWidth="1"/>
    <col min="4867" max="4867" width="8.85546875" style="104"/>
    <col min="4868" max="4868" width="41.85546875" style="104" customWidth="1"/>
    <col min="4869" max="4869" width="8.85546875" style="104"/>
    <col min="4870" max="4870" width="12.7109375" style="104" customWidth="1"/>
    <col min="4871" max="4871" width="12.85546875" style="104" customWidth="1"/>
    <col min="4872" max="5121" width="8.85546875" style="104"/>
    <col min="5122" max="5122" width="41.42578125" style="104" customWidth="1"/>
    <col min="5123" max="5123" width="8.85546875" style="104"/>
    <col min="5124" max="5124" width="41.85546875" style="104" customWidth="1"/>
    <col min="5125" max="5125" width="8.85546875" style="104"/>
    <col min="5126" max="5126" width="12.7109375" style="104" customWidth="1"/>
    <col min="5127" max="5127" width="12.85546875" style="104" customWidth="1"/>
    <col min="5128" max="5377" width="8.85546875" style="104"/>
    <col min="5378" max="5378" width="41.42578125" style="104" customWidth="1"/>
    <col min="5379" max="5379" width="8.85546875" style="104"/>
    <col min="5380" max="5380" width="41.85546875" style="104" customWidth="1"/>
    <col min="5381" max="5381" width="8.85546875" style="104"/>
    <col min="5382" max="5382" width="12.7109375" style="104" customWidth="1"/>
    <col min="5383" max="5383" width="12.85546875" style="104" customWidth="1"/>
    <col min="5384" max="5633" width="8.85546875" style="104"/>
    <col min="5634" max="5634" width="41.42578125" style="104" customWidth="1"/>
    <col min="5635" max="5635" width="8.85546875" style="104"/>
    <col min="5636" max="5636" width="41.85546875" style="104" customWidth="1"/>
    <col min="5637" max="5637" width="8.85546875" style="104"/>
    <col min="5638" max="5638" width="12.7109375" style="104" customWidth="1"/>
    <col min="5639" max="5639" width="12.85546875" style="104" customWidth="1"/>
    <col min="5640" max="5889" width="8.85546875" style="104"/>
    <col min="5890" max="5890" width="41.42578125" style="104" customWidth="1"/>
    <col min="5891" max="5891" width="8.85546875" style="104"/>
    <col min="5892" max="5892" width="41.85546875" style="104" customWidth="1"/>
    <col min="5893" max="5893" width="8.85546875" style="104"/>
    <col min="5894" max="5894" width="12.7109375" style="104" customWidth="1"/>
    <col min="5895" max="5895" width="12.85546875" style="104" customWidth="1"/>
    <col min="5896" max="6145" width="8.85546875" style="104"/>
    <col min="6146" max="6146" width="41.42578125" style="104" customWidth="1"/>
    <col min="6147" max="6147" width="8.85546875" style="104"/>
    <col min="6148" max="6148" width="41.85546875" style="104" customWidth="1"/>
    <col min="6149" max="6149" width="8.85546875" style="104"/>
    <col min="6150" max="6150" width="12.7109375" style="104" customWidth="1"/>
    <col min="6151" max="6151" width="12.85546875" style="104" customWidth="1"/>
    <col min="6152" max="6401" width="8.85546875" style="104"/>
    <col min="6402" max="6402" width="41.42578125" style="104" customWidth="1"/>
    <col min="6403" max="6403" width="8.85546875" style="104"/>
    <col min="6404" max="6404" width="41.85546875" style="104" customWidth="1"/>
    <col min="6405" max="6405" width="8.85546875" style="104"/>
    <col min="6406" max="6406" width="12.7109375" style="104" customWidth="1"/>
    <col min="6407" max="6407" width="12.85546875" style="104" customWidth="1"/>
    <col min="6408" max="6657" width="8.85546875" style="104"/>
    <col min="6658" max="6658" width="41.42578125" style="104" customWidth="1"/>
    <col min="6659" max="6659" width="8.85546875" style="104"/>
    <col min="6660" max="6660" width="41.85546875" style="104" customWidth="1"/>
    <col min="6661" max="6661" width="8.85546875" style="104"/>
    <col min="6662" max="6662" width="12.7109375" style="104" customWidth="1"/>
    <col min="6663" max="6663" width="12.85546875" style="104" customWidth="1"/>
    <col min="6664" max="6913" width="8.85546875" style="104"/>
    <col min="6914" max="6914" width="41.42578125" style="104" customWidth="1"/>
    <col min="6915" max="6915" width="8.85546875" style="104"/>
    <col min="6916" max="6916" width="41.85546875" style="104" customWidth="1"/>
    <col min="6917" max="6917" width="8.85546875" style="104"/>
    <col min="6918" max="6918" width="12.7109375" style="104" customWidth="1"/>
    <col min="6919" max="6919" width="12.85546875" style="104" customWidth="1"/>
    <col min="6920" max="7169" width="8.85546875" style="104"/>
    <col min="7170" max="7170" width="41.42578125" style="104" customWidth="1"/>
    <col min="7171" max="7171" width="8.85546875" style="104"/>
    <col min="7172" max="7172" width="41.85546875" style="104" customWidth="1"/>
    <col min="7173" max="7173" width="8.85546875" style="104"/>
    <col min="7174" max="7174" width="12.7109375" style="104" customWidth="1"/>
    <col min="7175" max="7175" width="12.85546875" style="104" customWidth="1"/>
    <col min="7176" max="7425" width="8.85546875" style="104"/>
    <col min="7426" max="7426" width="41.42578125" style="104" customWidth="1"/>
    <col min="7427" max="7427" width="8.85546875" style="104"/>
    <col min="7428" max="7428" width="41.85546875" style="104" customWidth="1"/>
    <col min="7429" max="7429" width="8.85546875" style="104"/>
    <col min="7430" max="7430" width="12.7109375" style="104" customWidth="1"/>
    <col min="7431" max="7431" width="12.85546875" style="104" customWidth="1"/>
    <col min="7432" max="7681" width="8.85546875" style="104"/>
    <col min="7682" max="7682" width="41.42578125" style="104" customWidth="1"/>
    <col min="7683" max="7683" width="8.85546875" style="104"/>
    <col min="7684" max="7684" width="41.85546875" style="104" customWidth="1"/>
    <col min="7685" max="7685" width="8.85546875" style="104"/>
    <col min="7686" max="7686" width="12.7109375" style="104" customWidth="1"/>
    <col min="7687" max="7687" width="12.85546875" style="104" customWidth="1"/>
    <col min="7688" max="7937" width="8.85546875" style="104"/>
    <col min="7938" max="7938" width="41.42578125" style="104" customWidth="1"/>
    <col min="7939" max="7939" width="8.85546875" style="104"/>
    <col min="7940" max="7940" width="41.85546875" style="104" customWidth="1"/>
    <col min="7941" max="7941" width="8.85546875" style="104"/>
    <col min="7942" max="7942" width="12.7109375" style="104" customWidth="1"/>
    <col min="7943" max="7943" width="12.85546875" style="104" customWidth="1"/>
    <col min="7944" max="8193" width="8.85546875" style="104"/>
    <col min="8194" max="8194" width="41.42578125" style="104" customWidth="1"/>
    <col min="8195" max="8195" width="8.85546875" style="104"/>
    <col min="8196" max="8196" width="41.85546875" style="104" customWidth="1"/>
    <col min="8197" max="8197" width="8.85546875" style="104"/>
    <col min="8198" max="8198" width="12.7109375" style="104" customWidth="1"/>
    <col min="8199" max="8199" width="12.85546875" style="104" customWidth="1"/>
    <col min="8200" max="8449" width="8.85546875" style="104"/>
    <col min="8450" max="8450" width="41.42578125" style="104" customWidth="1"/>
    <col min="8451" max="8451" width="8.85546875" style="104"/>
    <col min="8452" max="8452" width="41.85546875" style="104" customWidth="1"/>
    <col min="8453" max="8453" width="8.85546875" style="104"/>
    <col min="8454" max="8454" width="12.7109375" style="104" customWidth="1"/>
    <col min="8455" max="8455" width="12.85546875" style="104" customWidth="1"/>
    <col min="8456" max="8705" width="8.85546875" style="104"/>
    <col min="8706" max="8706" width="41.42578125" style="104" customWidth="1"/>
    <col min="8707" max="8707" width="8.85546875" style="104"/>
    <col min="8708" max="8708" width="41.85546875" style="104" customWidth="1"/>
    <col min="8709" max="8709" width="8.85546875" style="104"/>
    <col min="8710" max="8710" width="12.7109375" style="104" customWidth="1"/>
    <col min="8711" max="8711" width="12.85546875" style="104" customWidth="1"/>
    <col min="8712" max="8961" width="8.85546875" style="104"/>
    <col min="8962" max="8962" width="41.42578125" style="104" customWidth="1"/>
    <col min="8963" max="8963" width="8.85546875" style="104"/>
    <col min="8964" max="8964" width="41.85546875" style="104" customWidth="1"/>
    <col min="8965" max="8965" width="8.85546875" style="104"/>
    <col min="8966" max="8966" width="12.7109375" style="104" customWidth="1"/>
    <col min="8967" max="8967" width="12.85546875" style="104" customWidth="1"/>
    <col min="8968" max="9217" width="8.85546875" style="104"/>
    <col min="9218" max="9218" width="41.42578125" style="104" customWidth="1"/>
    <col min="9219" max="9219" width="8.85546875" style="104"/>
    <col min="9220" max="9220" width="41.85546875" style="104" customWidth="1"/>
    <col min="9221" max="9221" width="8.85546875" style="104"/>
    <col min="9222" max="9222" width="12.7109375" style="104" customWidth="1"/>
    <col min="9223" max="9223" width="12.85546875" style="104" customWidth="1"/>
    <col min="9224" max="9473" width="8.85546875" style="104"/>
    <col min="9474" max="9474" width="41.42578125" style="104" customWidth="1"/>
    <col min="9475" max="9475" width="8.85546875" style="104"/>
    <col min="9476" max="9476" width="41.85546875" style="104" customWidth="1"/>
    <col min="9477" max="9477" width="8.85546875" style="104"/>
    <col min="9478" max="9478" width="12.7109375" style="104" customWidth="1"/>
    <col min="9479" max="9479" width="12.85546875" style="104" customWidth="1"/>
    <col min="9480" max="9729" width="8.85546875" style="104"/>
    <col min="9730" max="9730" width="41.42578125" style="104" customWidth="1"/>
    <col min="9731" max="9731" width="8.85546875" style="104"/>
    <col min="9732" max="9732" width="41.85546875" style="104" customWidth="1"/>
    <col min="9733" max="9733" width="8.85546875" style="104"/>
    <col min="9734" max="9734" width="12.7109375" style="104" customWidth="1"/>
    <col min="9735" max="9735" width="12.85546875" style="104" customWidth="1"/>
    <col min="9736" max="9985" width="8.85546875" style="104"/>
    <col min="9986" max="9986" width="41.42578125" style="104" customWidth="1"/>
    <col min="9987" max="9987" width="8.85546875" style="104"/>
    <col min="9988" max="9988" width="41.85546875" style="104" customWidth="1"/>
    <col min="9989" max="9989" width="8.85546875" style="104"/>
    <col min="9990" max="9990" width="12.7109375" style="104" customWidth="1"/>
    <col min="9991" max="9991" width="12.85546875" style="104" customWidth="1"/>
    <col min="9992" max="10241" width="8.85546875" style="104"/>
    <col min="10242" max="10242" width="41.42578125" style="104" customWidth="1"/>
    <col min="10243" max="10243" width="8.85546875" style="104"/>
    <col min="10244" max="10244" width="41.85546875" style="104" customWidth="1"/>
    <col min="10245" max="10245" width="8.85546875" style="104"/>
    <col min="10246" max="10246" width="12.7109375" style="104" customWidth="1"/>
    <col min="10247" max="10247" width="12.85546875" style="104" customWidth="1"/>
    <col min="10248" max="10497" width="8.85546875" style="104"/>
    <col min="10498" max="10498" width="41.42578125" style="104" customWidth="1"/>
    <col min="10499" max="10499" width="8.85546875" style="104"/>
    <col min="10500" max="10500" width="41.85546875" style="104" customWidth="1"/>
    <col min="10501" max="10501" width="8.85546875" style="104"/>
    <col min="10502" max="10502" width="12.7109375" style="104" customWidth="1"/>
    <col min="10503" max="10503" width="12.85546875" style="104" customWidth="1"/>
    <col min="10504" max="10753" width="8.85546875" style="104"/>
    <col min="10754" max="10754" width="41.42578125" style="104" customWidth="1"/>
    <col min="10755" max="10755" width="8.85546875" style="104"/>
    <col min="10756" max="10756" width="41.85546875" style="104" customWidth="1"/>
    <col min="10757" max="10757" width="8.85546875" style="104"/>
    <col min="10758" max="10758" width="12.7109375" style="104" customWidth="1"/>
    <col min="10759" max="10759" width="12.85546875" style="104" customWidth="1"/>
    <col min="10760" max="11009" width="8.85546875" style="104"/>
    <col min="11010" max="11010" width="41.42578125" style="104" customWidth="1"/>
    <col min="11011" max="11011" width="8.85546875" style="104"/>
    <col min="11012" max="11012" width="41.85546875" style="104" customWidth="1"/>
    <col min="11013" max="11013" width="8.85546875" style="104"/>
    <col min="11014" max="11014" width="12.7109375" style="104" customWidth="1"/>
    <col min="11015" max="11015" width="12.85546875" style="104" customWidth="1"/>
    <col min="11016" max="11265" width="8.85546875" style="104"/>
    <col min="11266" max="11266" width="41.42578125" style="104" customWidth="1"/>
    <col min="11267" max="11267" width="8.85546875" style="104"/>
    <col min="11268" max="11268" width="41.85546875" style="104" customWidth="1"/>
    <col min="11269" max="11269" width="8.85546875" style="104"/>
    <col min="11270" max="11270" width="12.7109375" style="104" customWidth="1"/>
    <col min="11271" max="11271" width="12.85546875" style="104" customWidth="1"/>
    <col min="11272" max="11521" width="8.85546875" style="104"/>
    <col min="11522" max="11522" width="41.42578125" style="104" customWidth="1"/>
    <col min="11523" max="11523" width="8.85546875" style="104"/>
    <col min="11524" max="11524" width="41.85546875" style="104" customWidth="1"/>
    <col min="11525" max="11525" width="8.85546875" style="104"/>
    <col min="11526" max="11526" width="12.7109375" style="104" customWidth="1"/>
    <col min="11527" max="11527" width="12.85546875" style="104" customWidth="1"/>
    <col min="11528" max="11777" width="8.85546875" style="104"/>
    <col min="11778" max="11778" width="41.42578125" style="104" customWidth="1"/>
    <col min="11779" max="11779" width="8.85546875" style="104"/>
    <col min="11780" max="11780" width="41.85546875" style="104" customWidth="1"/>
    <col min="11781" max="11781" width="8.85546875" style="104"/>
    <col min="11782" max="11782" width="12.7109375" style="104" customWidth="1"/>
    <col min="11783" max="11783" width="12.85546875" style="104" customWidth="1"/>
    <col min="11784" max="12033" width="8.85546875" style="104"/>
    <col min="12034" max="12034" width="41.42578125" style="104" customWidth="1"/>
    <col min="12035" max="12035" width="8.85546875" style="104"/>
    <col min="12036" max="12036" width="41.85546875" style="104" customWidth="1"/>
    <col min="12037" max="12037" width="8.85546875" style="104"/>
    <col min="12038" max="12038" width="12.7109375" style="104" customWidth="1"/>
    <col min="12039" max="12039" width="12.85546875" style="104" customWidth="1"/>
    <col min="12040" max="12289" width="8.85546875" style="104"/>
    <col min="12290" max="12290" width="41.42578125" style="104" customWidth="1"/>
    <col min="12291" max="12291" width="8.85546875" style="104"/>
    <col min="12292" max="12292" width="41.85546875" style="104" customWidth="1"/>
    <col min="12293" max="12293" width="8.85546875" style="104"/>
    <col min="12294" max="12294" width="12.7109375" style="104" customWidth="1"/>
    <col min="12295" max="12295" width="12.85546875" style="104" customWidth="1"/>
    <col min="12296" max="12545" width="8.85546875" style="104"/>
    <col min="12546" max="12546" width="41.42578125" style="104" customWidth="1"/>
    <col min="12547" max="12547" width="8.85546875" style="104"/>
    <col min="12548" max="12548" width="41.85546875" style="104" customWidth="1"/>
    <col min="12549" max="12549" width="8.85546875" style="104"/>
    <col min="12550" max="12550" width="12.7109375" style="104" customWidth="1"/>
    <col min="12551" max="12551" width="12.85546875" style="104" customWidth="1"/>
    <col min="12552" max="12801" width="8.85546875" style="104"/>
    <col min="12802" max="12802" width="41.42578125" style="104" customWidth="1"/>
    <col min="12803" max="12803" width="8.85546875" style="104"/>
    <col min="12804" max="12804" width="41.85546875" style="104" customWidth="1"/>
    <col min="12805" max="12805" width="8.85546875" style="104"/>
    <col min="12806" max="12806" width="12.7109375" style="104" customWidth="1"/>
    <col min="12807" max="12807" width="12.85546875" style="104" customWidth="1"/>
    <col min="12808" max="13057" width="8.85546875" style="104"/>
    <col min="13058" max="13058" width="41.42578125" style="104" customWidth="1"/>
    <col min="13059" max="13059" width="8.85546875" style="104"/>
    <col min="13060" max="13060" width="41.85546875" style="104" customWidth="1"/>
    <col min="13061" max="13061" width="8.85546875" style="104"/>
    <col min="13062" max="13062" width="12.7109375" style="104" customWidth="1"/>
    <col min="13063" max="13063" width="12.85546875" style="104" customWidth="1"/>
    <col min="13064" max="13313" width="8.85546875" style="104"/>
    <col min="13314" max="13314" width="41.42578125" style="104" customWidth="1"/>
    <col min="13315" max="13315" width="8.85546875" style="104"/>
    <col min="13316" max="13316" width="41.85546875" style="104" customWidth="1"/>
    <col min="13317" max="13317" width="8.85546875" style="104"/>
    <col min="13318" max="13318" width="12.7109375" style="104" customWidth="1"/>
    <col min="13319" max="13319" width="12.85546875" style="104" customWidth="1"/>
    <col min="13320" max="13569" width="8.85546875" style="104"/>
    <col min="13570" max="13570" width="41.42578125" style="104" customWidth="1"/>
    <col min="13571" max="13571" width="8.85546875" style="104"/>
    <col min="13572" max="13572" width="41.85546875" style="104" customWidth="1"/>
    <col min="13573" max="13573" width="8.85546875" style="104"/>
    <col min="13574" max="13574" width="12.7109375" style="104" customWidth="1"/>
    <col min="13575" max="13575" width="12.85546875" style="104" customWidth="1"/>
    <col min="13576" max="13825" width="8.85546875" style="104"/>
    <col min="13826" max="13826" width="41.42578125" style="104" customWidth="1"/>
    <col min="13827" max="13827" width="8.85546875" style="104"/>
    <col min="13828" max="13828" width="41.85546875" style="104" customWidth="1"/>
    <col min="13829" max="13829" width="8.85546875" style="104"/>
    <col min="13830" max="13830" width="12.7109375" style="104" customWidth="1"/>
    <col min="13831" max="13831" width="12.85546875" style="104" customWidth="1"/>
    <col min="13832" max="14081" width="8.85546875" style="104"/>
    <col min="14082" max="14082" width="41.42578125" style="104" customWidth="1"/>
    <col min="14083" max="14083" width="8.85546875" style="104"/>
    <col min="14084" max="14084" width="41.85546875" style="104" customWidth="1"/>
    <col min="14085" max="14085" width="8.85546875" style="104"/>
    <col min="14086" max="14086" width="12.7109375" style="104" customWidth="1"/>
    <col min="14087" max="14087" width="12.85546875" style="104" customWidth="1"/>
    <col min="14088" max="14337" width="8.85546875" style="104"/>
    <col min="14338" max="14338" width="41.42578125" style="104" customWidth="1"/>
    <col min="14339" max="14339" width="8.85546875" style="104"/>
    <col min="14340" max="14340" width="41.85546875" style="104" customWidth="1"/>
    <col min="14341" max="14341" width="8.85546875" style="104"/>
    <col min="14342" max="14342" width="12.7109375" style="104" customWidth="1"/>
    <col min="14343" max="14343" width="12.85546875" style="104" customWidth="1"/>
    <col min="14344" max="14593" width="8.85546875" style="104"/>
    <col min="14594" max="14594" width="41.42578125" style="104" customWidth="1"/>
    <col min="14595" max="14595" width="8.85546875" style="104"/>
    <col min="14596" max="14596" width="41.85546875" style="104" customWidth="1"/>
    <col min="14597" max="14597" width="8.85546875" style="104"/>
    <col min="14598" max="14598" width="12.7109375" style="104" customWidth="1"/>
    <col min="14599" max="14599" width="12.85546875" style="104" customWidth="1"/>
    <col min="14600" max="14849" width="8.85546875" style="104"/>
    <col min="14850" max="14850" width="41.42578125" style="104" customWidth="1"/>
    <col min="14851" max="14851" width="8.85546875" style="104"/>
    <col min="14852" max="14852" width="41.85546875" style="104" customWidth="1"/>
    <col min="14853" max="14853" width="8.85546875" style="104"/>
    <col min="14854" max="14854" width="12.7109375" style="104" customWidth="1"/>
    <col min="14855" max="14855" width="12.85546875" style="104" customWidth="1"/>
    <col min="14856" max="15105" width="8.85546875" style="104"/>
    <col min="15106" max="15106" width="41.42578125" style="104" customWidth="1"/>
    <col min="15107" max="15107" width="8.85546875" style="104"/>
    <col min="15108" max="15108" width="41.85546875" style="104" customWidth="1"/>
    <col min="15109" max="15109" width="8.85546875" style="104"/>
    <col min="15110" max="15110" width="12.7109375" style="104" customWidth="1"/>
    <col min="15111" max="15111" width="12.85546875" style="104" customWidth="1"/>
    <col min="15112" max="15361" width="8.85546875" style="104"/>
    <col min="15362" max="15362" width="41.42578125" style="104" customWidth="1"/>
    <col min="15363" max="15363" width="8.85546875" style="104"/>
    <col min="15364" max="15364" width="41.85546875" style="104" customWidth="1"/>
    <col min="15365" max="15365" width="8.85546875" style="104"/>
    <col min="15366" max="15366" width="12.7109375" style="104" customWidth="1"/>
    <col min="15367" max="15367" width="12.85546875" style="104" customWidth="1"/>
    <col min="15368" max="15617" width="8.85546875" style="104"/>
    <col min="15618" max="15618" width="41.42578125" style="104" customWidth="1"/>
    <col min="15619" max="15619" width="8.85546875" style="104"/>
    <col min="15620" max="15620" width="41.85546875" style="104" customWidth="1"/>
    <col min="15621" max="15621" width="8.85546875" style="104"/>
    <col min="15622" max="15622" width="12.7109375" style="104" customWidth="1"/>
    <col min="15623" max="15623" width="12.85546875" style="104" customWidth="1"/>
    <col min="15624" max="15873" width="8.85546875" style="104"/>
    <col min="15874" max="15874" width="41.42578125" style="104" customWidth="1"/>
    <col min="15875" max="15875" width="8.85546875" style="104"/>
    <col min="15876" max="15876" width="41.85546875" style="104" customWidth="1"/>
    <col min="15877" max="15877" width="8.85546875" style="104"/>
    <col min="15878" max="15878" width="12.7109375" style="104" customWidth="1"/>
    <col min="15879" max="15879" width="12.85546875" style="104" customWidth="1"/>
    <col min="15880" max="16129" width="8.85546875" style="104"/>
    <col min="16130" max="16130" width="41.42578125" style="104" customWidth="1"/>
    <col min="16131" max="16131" width="8.85546875" style="104"/>
    <col min="16132" max="16132" width="41.85546875" style="104" customWidth="1"/>
    <col min="16133" max="16133" width="8.85546875" style="104"/>
    <col min="16134" max="16134" width="12.7109375" style="104" customWidth="1"/>
    <col min="16135" max="16135" width="12.85546875" style="104" customWidth="1"/>
    <col min="16136" max="16384" width="8.85546875" style="104"/>
  </cols>
  <sheetData>
    <row r="1" spans="1:7" x14ac:dyDescent="0.2">
      <c r="D1" s="238" t="s">
        <v>82</v>
      </c>
      <c r="E1" s="238"/>
      <c r="F1" s="238"/>
      <c r="G1" s="238"/>
    </row>
    <row r="2" spans="1:7" x14ac:dyDescent="0.2">
      <c r="G2" s="105"/>
    </row>
    <row r="3" spans="1:7" ht="51.6" customHeight="1" x14ac:dyDescent="0.2">
      <c r="A3" s="239" t="s">
        <v>83</v>
      </c>
      <c r="B3" s="239"/>
      <c r="C3" s="239"/>
      <c r="D3" s="239"/>
      <c r="E3" s="239"/>
      <c r="F3" s="239"/>
      <c r="G3" s="239"/>
    </row>
    <row r="4" spans="1:7" x14ac:dyDescent="0.2">
      <c r="G4" s="106" t="s">
        <v>2</v>
      </c>
    </row>
    <row r="5" spans="1:7" s="111" customFormat="1" x14ac:dyDescent="0.25">
      <c r="A5" s="107" t="s">
        <v>47</v>
      </c>
      <c r="B5" s="108" t="s">
        <v>48</v>
      </c>
      <c r="C5" s="109" t="s">
        <v>49</v>
      </c>
      <c r="D5" s="109" t="s">
        <v>50</v>
      </c>
      <c r="E5" s="109" t="s">
        <v>51</v>
      </c>
      <c r="F5" s="109" t="s">
        <v>52</v>
      </c>
      <c r="G5" s="110" t="s">
        <v>53</v>
      </c>
    </row>
    <row r="6" spans="1:7" x14ac:dyDescent="0.2">
      <c r="A6" s="240" t="s">
        <v>54</v>
      </c>
      <c r="B6" s="243" t="s">
        <v>55</v>
      </c>
      <c r="C6" s="112">
        <v>861</v>
      </c>
      <c r="D6" s="113" t="s">
        <v>56</v>
      </c>
      <c r="E6" s="112" t="s">
        <v>57</v>
      </c>
      <c r="F6" s="112" t="s">
        <v>58</v>
      </c>
      <c r="G6" s="114">
        <v>-17413.400000000001</v>
      </c>
    </row>
    <row r="7" spans="1:7" x14ac:dyDescent="0.2">
      <c r="A7" s="241"/>
      <c r="B7" s="244"/>
      <c r="C7" s="115">
        <v>827</v>
      </c>
      <c r="D7" s="116" t="s">
        <v>84</v>
      </c>
      <c r="E7" s="117" t="s">
        <v>57</v>
      </c>
      <c r="F7" s="118" t="s">
        <v>58</v>
      </c>
      <c r="G7" s="140">
        <v>1666.9</v>
      </c>
    </row>
    <row r="8" spans="1:7" x14ac:dyDescent="0.2">
      <c r="A8" s="241"/>
      <c r="B8" s="244"/>
      <c r="C8" s="115">
        <v>829</v>
      </c>
      <c r="D8" s="116" t="s">
        <v>85</v>
      </c>
      <c r="E8" s="117" t="s">
        <v>87</v>
      </c>
      <c r="F8" s="118" t="s">
        <v>58</v>
      </c>
      <c r="G8" s="140">
        <v>915.2</v>
      </c>
    </row>
    <row r="9" spans="1:7" x14ac:dyDescent="0.2">
      <c r="A9" s="241"/>
      <c r="B9" s="244"/>
      <c r="C9" s="115">
        <v>849</v>
      </c>
      <c r="D9" s="116" t="s">
        <v>9</v>
      </c>
      <c r="E9" s="117" t="s">
        <v>88</v>
      </c>
      <c r="F9" s="118" t="s">
        <v>58</v>
      </c>
      <c r="G9" s="140">
        <v>329.7</v>
      </c>
    </row>
    <row r="10" spans="1:7" x14ac:dyDescent="0.2">
      <c r="A10" s="241"/>
      <c r="B10" s="244"/>
      <c r="C10" s="115">
        <v>851</v>
      </c>
      <c r="D10" s="116" t="s">
        <v>59</v>
      </c>
      <c r="E10" s="117" t="s">
        <v>89</v>
      </c>
      <c r="F10" s="118" t="s">
        <v>58</v>
      </c>
      <c r="G10" s="140">
        <v>243.9</v>
      </c>
    </row>
    <row r="11" spans="1:7" x14ac:dyDescent="0.2">
      <c r="A11" s="241"/>
      <c r="B11" s="244"/>
      <c r="C11" s="115">
        <v>850</v>
      </c>
      <c r="D11" s="116" t="s">
        <v>86</v>
      </c>
      <c r="E11" s="117" t="s">
        <v>90</v>
      </c>
      <c r="F11" s="118" t="s">
        <v>58</v>
      </c>
      <c r="G11" s="140">
        <v>220.2</v>
      </c>
    </row>
    <row r="12" spans="1:7" x14ac:dyDescent="0.2">
      <c r="A12" s="241"/>
      <c r="B12" s="244"/>
      <c r="C12" s="115" t="s">
        <v>60</v>
      </c>
      <c r="D12" s="113" t="s">
        <v>95</v>
      </c>
      <c r="E12" s="246" t="s">
        <v>57</v>
      </c>
      <c r="F12" s="246" t="s">
        <v>58</v>
      </c>
      <c r="G12" s="141">
        <f>G13+G14+G15+G16</f>
        <v>14037.5</v>
      </c>
    </row>
    <row r="13" spans="1:7" x14ac:dyDescent="0.2">
      <c r="A13" s="241"/>
      <c r="B13" s="244"/>
      <c r="C13" s="120"/>
      <c r="D13" s="113" t="s">
        <v>61</v>
      </c>
      <c r="E13" s="247"/>
      <c r="F13" s="247"/>
      <c r="G13" s="142">
        <v>2094</v>
      </c>
    </row>
    <row r="14" spans="1:7" x14ac:dyDescent="0.2">
      <c r="A14" s="241"/>
      <c r="B14" s="244"/>
      <c r="C14" s="120"/>
      <c r="D14" s="113" t="s">
        <v>91</v>
      </c>
      <c r="E14" s="247"/>
      <c r="F14" s="247"/>
      <c r="G14" s="142">
        <v>1356.9</v>
      </c>
    </row>
    <row r="15" spans="1:7" x14ac:dyDescent="0.2">
      <c r="A15" s="241"/>
      <c r="B15" s="244"/>
      <c r="C15" s="120"/>
      <c r="D15" s="113" t="s">
        <v>62</v>
      </c>
      <c r="E15" s="247"/>
      <c r="F15" s="247"/>
      <c r="G15" s="142">
        <v>7624.8</v>
      </c>
    </row>
    <row r="16" spans="1:7" x14ac:dyDescent="0.2">
      <c r="A16" s="242"/>
      <c r="B16" s="245"/>
      <c r="C16" s="120"/>
      <c r="D16" s="113" t="s">
        <v>63</v>
      </c>
      <c r="E16" s="247"/>
      <c r="F16" s="247"/>
      <c r="G16" s="142">
        <v>2961.8</v>
      </c>
    </row>
    <row r="17" spans="1:7" x14ac:dyDescent="0.2">
      <c r="A17" s="121" t="s">
        <v>64</v>
      </c>
      <c r="B17" s="122"/>
      <c r="C17" s="123"/>
      <c r="D17" s="124"/>
      <c r="E17" s="125"/>
      <c r="F17" s="125"/>
      <c r="G17" s="143">
        <f>G6+G7+G8+G9+G10+G11+G12</f>
        <v>0</v>
      </c>
    </row>
    <row r="18" spans="1:7" ht="14.45" customHeight="1" x14ac:dyDescent="0.2">
      <c r="A18" s="232" t="s">
        <v>65</v>
      </c>
      <c r="B18" s="235" t="s">
        <v>66</v>
      </c>
      <c r="C18" s="112">
        <v>861</v>
      </c>
      <c r="D18" s="116" t="s">
        <v>56</v>
      </c>
      <c r="E18" s="112" t="s">
        <v>57</v>
      </c>
      <c r="F18" s="112" t="s">
        <v>58</v>
      </c>
      <c r="G18" s="114">
        <v>-11386.1</v>
      </c>
    </row>
    <row r="19" spans="1:7" ht="13.15" customHeight="1" x14ac:dyDescent="0.2">
      <c r="A19" s="233"/>
      <c r="B19" s="236"/>
      <c r="C19" s="126">
        <v>835</v>
      </c>
      <c r="D19" s="127" t="s">
        <v>67</v>
      </c>
      <c r="E19" s="126" t="s">
        <v>68</v>
      </c>
      <c r="F19" s="126" t="s">
        <v>69</v>
      </c>
      <c r="G19" s="119">
        <v>1165.3</v>
      </c>
    </row>
    <row r="20" spans="1:7" x14ac:dyDescent="0.2">
      <c r="A20" s="233"/>
      <c r="B20" s="236"/>
      <c r="C20" s="115">
        <v>822</v>
      </c>
      <c r="D20" s="128" t="s">
        <v>70</v>
      </c>
      <c r="E20" s="115" t="s">
        <v>68</v>
      </c>
      <c r="F20" s="115" t="s">
        <v>69</v>
      </c>
      <c r="G20" s="129">
        <v>1578.1</v>
      </c>
    </row>
    <row r="21" spans="1:7" x14ac:dyDescent="0.2">
      <c r="A21" s="233"/>
      <c r="B21" s="236"/>
      <c r="C21" s="115">
        <v>867</v>
      </c>
      <c r="D21" s="128" t="s">
        <v>71</v>
      </c>
      <c r="E21" s="115" t="s">
        <v>68</v>
      </c>
      <c r="F21" s="115" t="s">
        <v>69</v>
      </c>
      <c r="G21" s="129">
        <v>663.1</v>
      </c>
    </row>
    <row r="22" spans="1:7" x14ac:dyDescent="0.2">
      <c r="A22" s="233"/>
      <c r="B22" s="236"/>
      <c r="C22" s="115">
        <v>836</v>
      </c>
      <c r="D22" s="128" t="s">
        <v>72</v>
      </c>
      <c r="E22" s="115" t="s">
        <v>68</v>
      </c>
      <c r="F22" s="115" t="s">
        <v>69</v>
      </c>
      <c r="G22" s="129">
        <v>1701.1</v>
      </c>
    </row>
    <row r="23" spans="1:7" x14ac:dyDescent="0.2">
      <c r="A23" s="233"/>
      <c r="B23" s="236"/>
      <c r="C23" s="115">
        <v>823</v>
      </c>
      <c r="D23" s="128" t="s">
        <v>73</v>
      </c>
      <c r="E23" s="115" t="s">
        <v>68</v>
      </c>
      <c r="F23" s="115" t="s">
        <v>69</v>
      </c>
      <c r="G23" s="129">
        <v>1439.5</v>
      </c>
    </row>
    <row r="24" spans="1:7" x14ac:dyDescent="0.2">
      <c r="A24" s="233"/>
      <c r="B24" s="236"/>
      <c r="C24" s="115">
        <v>821</v>
      </c>
      <c r="D24" s="128" t="s">
        <v>74</v>
      </c>
      <c r="E24" s="115" t="s">
        <v>68</v>
      </c>
      <c r="F24" s="115" t="s">
        <v>69</v>
      </c>
      <c r="G24" s="129">
        <v>1494.2</v>
      </c>
    </row>
    <row r="25" spans="1:7" x14ac:dyDescent="0.2">
      <c r="A25" s="233"/>
      <c r="B25" s="236"/>
      <c r="C25" s="115">
        <v>839</v>
      </c>
      <c r="D25" s="128" t="s">
        <v>92</v>
      </c>
      <c r="E25" s="115" t="s">
        <v>68</v>
      </c>
      <c r="F25" s="115" t="s">
        <v>69</v>
      </c>
      <c r="G25" s="129">
        <v>1336.1</v>
      </c>
    </row>
    <row r="26" spans="1:7" x14ac:dyDescent="0.2">
      <c r="A26" s="233"/>
      <c r="B26" s="236"/>
      <c r="C26" s="115" t="s">
        <v>75</v>
      </c>
      <c r="D26" s="128" t="s">
        <v>76</v>
      </c>
      <c r="E26" s="115" t="s">
        <v>68</v>
      </c>
      <c r="F26" s="115" t="s">
        <v>69</v>
      </c>
      <c r="G26" s="129">
        <v>487.3</v>
      </c>
    </row>
    <row r="27" spans="1:7" x14ac:dyDescent="0.2">
      <c r="A27" s="233"/>
      <c r="B27" s="236"/>
      <c r="C27" s="115">
        <v>829</v>
      </c>
      <c r="D27" s="128" t="s">
        <v>85</v>
      </c>
      <c r="E27" s="115" t="s">
        <v>68</v>
      </c>
      <c r="F27" s="115" t="s">
        <v>69</v>
      </c>
      <c r="G27" s="129">
        <v>383.4</v>
      </c>
    </row>
    <row r="28" spans="1:7" x14ac:dyDescent="0.2">
      <c r="A28" s="233"/>
      <c r="B28" s="236"/>
      <c r="C28" s="115" t="s">
        <v>77</v>
      </c>
      <c r="D28" s="128" t="s">
        <v>93</v>
      </c>
      <c r="E28" s="115" t="s">
        <v>68</v>
      </c>
      <c r="F28" s="115" t="s">
        <v>69</v>
      </c>
      <c r="G28" s="129">
        <v>276.10000000000002</v>
      </c>
    </row>
    <row r="29" spans="1:7" x14ac:dyDescent="0.2">
      <c r="A29" s="233"/>
      <c r="B29" s="236"/>
      <c r="C29" s="115">
        <v>850</v>
      </c>
      <c r="D29" s="128" t="s">
        <v>94</v>
      </c>
      <c r="E29" s="115" t="s">
        <v>68</v>
      </c>
      <c r="F29" s="115" t="s">
        <v>69</v>
      </c>
      <c r="G29" s="129">
        <v>860.8</v>
      </c>
    </row>
    <row r="30" spans="1:7" ht="44.45" customHeight="1" x14ac:dyDescent="0.2">
      <c r="A30" s="234"/>
      <c r="B30" s="237"/>
      <c r="C30" s="115">
        <v>861</v>
      </c>
      <c r="D30" s="144" t="s">
        <v>96</v>
      </c>
      <c r="E30" s="115" t="s">
        <v>68</v>
      </c>
      <c r="F30" s="115" t="s">
        <v>69</v>
      </c>
      <c r="G30" s="129">
        <v>1.1000000000000001</v>
      </c>
    </row>
    <row r="31" spans="1:7" x14ac:dyDescent="0.2">
      <c r="A31" s="130" t="s">
        <v>78</v>
      </c>
      <c r="B31" s="131"/>
      <c r="C31" s="132"/>
      <c r="D31" s="133"/>
      <c r="E31" s="132"/>
      <c r="F31" s="132"/>
      <c r="G31" s="145">
        <f>G18+G19+G20+G21+G22+G23+G24+G25+G26+G27+G28+G29+G30</f>
        <v>-4.7739590058881731E-13</v>
      </c>
    </row>
    <row r="32" spans="1:7" s="139" customFormat="1" x14ac:dyDescent="0.2">
      <c r="A32" s="134" t="s">
        <v>79</v>
      </c>
      <c r="B32" s="135"/>
      <c r="C32" s="136"/>
      <c r="D32" s="137"/>
      <c r="E32" s="136"/>
      <c r="F32" s="136"/>
      <c r="G32" s="138">
        <f>G17+G31</f>
        <v>-4.7739590058881731E-13</v>
      </c>
    </row>
  </sheetData>
  <mergeCells count="8">
    <mergeCell ref="A18:A30"/>
    <mergeCell ref="B18:B30"/>
    <mergeCell ref="D1:G1"/>
    <mergeCell ref="A3:G3"/>
    <mergeCell ref="A6:A16"/>
    <mergeCell ref="B6:B16"/>
    <mergeCell ref="E12:E16"/>
    <mergeCell ref="F12:F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16" workbookViewId="0">
      <selection activeCell="A3" sqref="A3:L3"/>
    </sheetView>
  </sheetViews>
  <sheetFormatPr defaultRowHeight="15" x14ac:dyDescent="0.25"/>
  <cols>
    <col min="1" max="1" width="35.42578125" customWidth="1"/>
    <col min="3" max="3" width="17.28515625" customWidth="1"/>
    <col min="4" max="4" width="6.140625" customWidth="1"/>
    <col min="5" max="5" width="5.7109375" customWidth="1"/>
    <col min="6" max="6" width="5.140625" customWidth="1"/>
    <col min="7" max="7" width="6.42578125" customWidth="1"/>
    <col min="8" max="8" width="6.28515625" customWidth="1"/>
    <col min="9" max="9" width="5.28515625" customWidth="1"/>
    <col min="10" max="11" width="7.28515625" customWidth="1"/>
    <col min="12" max="12" width="17.28515625" customWidth="1"/>
    <col min="13" max="13" width="8.85546875" style="178"/>
  </cols>
  <sheetData>
    <row r="1" spans="1:12" x14ac:dyDescent="0.25">
      <c r="H1" s="251" t="s">
        <v>188</v>
      </c>
      <c r="I1" s="251"/>
      <c r="J1" s="251"/>
      <c r="K1" s="251"/>
      <c r="L1" s="251"/>
    </row>
    <row r="2" spans="1:12" x14ac:dyDescent="0.25">
      <c r="H2" s="161"/>
      <c r="I2" s="161"/>
      <c r="J2" s="161"/>
      <c r="K2" s="161"/>
      <c r="L2" s="161"/>
    </row>
    <row r="3" spans="1:12" ht="45.6" customHeight="1" x14ac:dyDescent="0.25">
      <c r="A3" s="239" t="s">
        <v>197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5" spans="1:12" ht="47.25" x14ac:dyDescent="0.25">
      <c r="A5" s="151" t="s">
        <v>104</v>
      </c>
      <c r="B5" s="151" t="s">
        <v>51</v>
      </c>
      <c r="C5" s="151" t="s">
        <v>52</v>
      </c>
      <c r="D5" s="151" t="s">
        <v>105</v>
      </c>
      <c r="E5" s="151" t="s">
        <v>106</v>
      </c>
      <c r="F5" s="151" t="s">
        <v>49</v>
      </c>
      <c r="G5" s="151" t="s">
        <v>47</v>
      </c>
      <c r="H5" s="151" t="s">
        <v>107</v>
      </c>
      <c r="I5" s="151" t="s">
        <v>108</v>
      </c>
      <c r="J5" s="151" t="s">
        <v>109</v>
      </c>
      <c r="K5" s="151" t="s">
        <v>110</v>
      </c>
      <c r="L5" s="152" t="s">
        <v>111</v>
      </c>
    </row>
    <row r="6" spans="1:12" ht="15.6" customHeight="1" x14ac:dyDescent="0.25">
      <c r="A6" s="153" t="s">
        <v>20</v>
      </c>
      <c r="B6" s="154" t="s">
        <v>57</v>
      </c>
      <c r="C6" s="154" t="s">
        <v>112</v>
      </c>
      <c r="D6" s="154" t="s">
        <v>113</v>
      </c>
      <c r="E6" s="154" t="s">
        <v>114</v>
      </c>
      <c r="F6" s="154" t="s">
        <v>60</v>
      </c>
      <c r="G6" s="154" t="s">
        <v>115</v>
      </c>
      <c r="H6" s="154" t="s">
        <v>115</v>
      </c>
      <c r="I6" s="154" t="s">
        <v>115</v>
      </c>
      <c r="J6" s="154" t="s">
        <v>116</v>
      </c>
      <c r="K6" s="154" t="s">
        <v>117</v>
      </c>
      <c r="L6" s="155">
        <v>683900</v>
      </c>
    </row>
    <row r="7" spans="1:12" ht="15.6" customHeight="1" x14ac:dyDescent="0.25">
      <c r="A7" s="153" t="s">
        <v>20</v>
      </c>
      <c r="B7" s="154" t="s">
        <v>87</v>
      </c>
      <c r="C7" s="154" t="s">
        <v>118</v>
      </c>
      <c r="D7" s="154" t="s">
        <v>119</v>
      </c>
      <c r="E7" s="154" t="s">
        <v>120</v>
      </c>
      <c r="F7" s="154" t="s">
        <v>60</v>
      </c>
      <c r="G7" s="154" t="s">
        <v>115</v>
      </c>
      <c r="H7" s="154" t="s">
        <v>115</v>
      </c>
      <c r="I7" s="154" t="s">
        <v>115</v>
      </c>
      <c r="J7" s="154" t="s">
        <v>116</v>
      </c>
      <c r="K7" s="154" t="s">
        <v>117</v>
      </c>
      <c r="L7" s="155">
        <v>-214680</v>
      </c>
    </row>
    <row r="8" spans="1:12" ht="15.6" customHeight="1" x14ac:dyDescent="0.25">
      <c r="A8" s="153" t="s">
        <v>20</v>
      </c>
      <c r="B8" s="154" t="s">
        <v>121</v>
      </c>
      <c r="C8" s="154" t="s">
        <v>122</v>
      </c>
      <c r="D8" s="154" t="s">
        <v>123</v>
      </c>
      <c r="E8" s="154" t="s">
        <v>124</v>
      </c>
      <c r="F8" s="154" t="s">
        <v>60</v>
      </c>
      <c r="G8" s="154" t="s">
        <v>115</v>
      </c>
      <c r="H8" s="154" t="s">
        <v>115</v>
      </c>
      <c r="I8" s="154" t="s">
        <v>115</v>
      </c>
      <c r="J8" s="154" t="s">
        <v>116</v>
      </c>
      <c r="K8" s="154" t="s">
        <v>117</v>
      </c>
      <c r="L8" s="155">
        <v>-48360</v>
      </c>
    </row>
    <row r="9" spans="1:12" ht="15.6" customHeight="1" x14ac:dyDescent="0.25">
      <c r="A9" s="153" t="s">
        <v>20</v>
      </c>
      <c r="B9" s="154" t="s">
        <v>125</v>
      </c>
      <c r="C9" s="154" t="s">
        <v>126</v>
      </c>
      <c r="D9" s="154" t="s">
        <v>123</v>
      </c>
      <c r="E9" s="154" t="s">
        <v>127</v>
      </c>
      <c r="F9" s="154" t="s">
        <v>60</v>
      </c>
      <c r="G9" s="154" t="s">
        <v>115</v>
      </c>
      <c r="H9" s="154" t="s">
        <v>128</v>
      </c>
      <c r="I9" s="154" t="s">
        <v>115</v>
      </c>
      <c r="J9" s="154" t="s">
        <v>116</v>
      </c>
      <c r="K9" s="154" t="s">
        <v>117</v>
      </c>
      <c r="L9" s="155">
        <v>-1200</v>
      </c>
    </row>
    <row r="10" spans="1:12" ht="15.6" customHeight="1" x14ac:dyDescent="0.25">
      <c r="A10" s="153" t="s">
        <v>20</v>
      </c>
      <c r="B10" s="154" t="s">
        <v>125</v>
      </c>
      <c r="C10" s="154" t="s">
        <v>126</v>
      </c>
      <c r="D10" s="154" t="s">
        <v>123</v>
      </c>
      <c r="E10" s="154" t="s">
        <v>127</v>
      </c>
      <c r="F10" s="154" t="s">
        <v>60</v>
      </c>
      <c r="G10" s="154" t="s">
        <v>115</v>
      </c>
      <c r="H10" s="154" t="s">
        <v>129</v>
      </c>
      <c r="I10" s="154" t="s">
        <v>115</v>
      </c>
      <c r="J10" s="154" t="s">
        <v>116</v>
      </c>
      <c r="K10" s="154" t="s">
        <v>117</v>
      </c>
      <c r="L10" s="155">
        <v>-200</v>
      </c>
    </row>
    <row r="11" spans="1:12" ht="15.6" customHeight="1" x14ac:dyDescent="0.25">
      <c r="A11" s="153" t="s">
        <v>20</v>
      </c>
      <c r="B11" s="154" t="s">
        <v>125</v>
      </c>
      <c r="C11" s="154" t="s">
        <v>126</v>
      </c>
      <c r="D11" s="154" t="s">
        <v>123</v>
      </c>
      <c r="E11" s="154" t="s">
        <v>127</v>
      </c>
      <c r="F11" s="154" t="s">
        <v>60</v>
      </c>
      <c r="G11" s="154" t="s">
        <v>115</v>
      </c>
      <c r="H11" s="154" t="s">
        <v>130</v>
      </c>
      <c r="I11" s="154" t="s">
        <v>115</v>
      </c>
      <c r="J11" s="154" t="s">
        <v>116</v>
      </c>
      <c r="K11" s="154" t="s">
        <v>117</v>
      </c>
      <c r="L11" s="155">
        <v>-200</v>
      </c>
    </row>
    <row r="12" spans="1:12" ht="15.6" customHeight="1" x14ac:dyDescent="0.25">
      <c r="A12" s="153" t="s">
        <v>20</v>
      </c>
      <c r="B12" s="154" t="s">
        <v>125</v>
      </c>
      <c r="C12" s="154" t="s">
        <v>126</v>
      </c>
      <c r="D12" s="154" t="s">
        <v>131</v>
      </c>
      <c r="E12" s="154" t="s">
        <v>132</v>
      </c>
      <c r="F12" s="154" t="s">
        <v>60</v>
      </c>
      <c r="G12" s="154" t="s">
        <v>115</v>
      </c>
      <c r="H12" s="154" t="s">
        <v>133</v>
      </c>
      <c r="I12" s="154" t="s">
        <v>115</v>
      </c>
      <c r="J12" s="154" t="s">
        <v>116</v>
      </c>
      <c r="K12" s="154" t="s">
        <v>117</v>
      </c>
      <c r="L12" s="155">
        <v>-6000</v>
      </c>
    </row>
    <row r="13" spans="1:12" ht="15.6" customHeight="1" x14ac:dyDescent="0.25">
      <c r="A13" s="153" t="s">
        <v>20</v>
      </c>
      <c r="B13" s="154" t="s">
        <v>125</v>
      </c>
      <c r="C13" s="154" t="s">
        <v>126</v>
      </c>
      <c r="D13" s="154" t="s">
        <v>134</v>
      </c>
      <c r="E13" s="154" t="s">
        <v>135</v>
      </c>
      <c r="F13" s="154" t="s">
        <v>60</v>
      </c>
      <c r="G13" s="154" t="s">
        <v>115</v>
      </c>
      <c r="H13" s="154" t="s">
        <v>136</v>
      </c>
      <c r="I13" s="154" t="s">
        <v>115</v>
      </c>
      <c r="J13" s="154" t="s">
        <v>116</v>
      </c>
      <c r="K13" s="154" t="s">
        <v>117</v>
      </c>
      <c r="L13" s="155">
        <v>-12000</v>
      </c>
    </row>
    <row r="14" spans="1:12" ht="15.6" customHeight="1" x14ac:dyDescent="0.25">
      <c r="A14" s="153" t="s">
        <v>20</v>
      </c>
      <c r="B14" s="154" t="s">
        <v>125</v>
      </c>
      <c r="C14" s="154" t="s">
        <v>137</v>
      </c>
      <c r="D14" s="154" t="s">
        <v>123</v>
      </c>
      <c r="E14" s="154" t="s">
        <v>127</v>
      </c>
      <c r="F14" s="154" t="s">
        <v>60</v>
      </c>
      <c r="G14" s="154" t="s">
        <v>115</v>
      </c>
      <c r="H14" s="154" t="s">
        <v>138</v>
      </c>
      <c r="I14" s="154" t="s">
        <v>115</v>
      </c>
      <c r="J14" s="154" t="s">
        <v>116</v>
      </c>
      <c r="K14" s="154" t="s">
        <v>117</v>
      </c>
      <c r="L14" s="155">
        <v>-100</v>
      </c>
    </row>
    <row r="15" spans="1:12" ht="15.6" customHeight="1" x14ac:dyDescent="0.25">
      <c r="A15" s="153" t="s">
        <v>20</v>
      </c>
      <c r="B15" s="154" t="s">
        <v>125</v>
      </c>
      <c r="C15" s="154" t="s">
        <v>137</v>
      </c>
      <c r="D15" s="154" t="s">
        <v>123</v>
      </c>
      <c r="E15" s="154" t="s">
        <v>127</v>
      </c>
      <c r="F15" s="154" t="s">
        <v>60</v>
      </c>
      <c r="G15" s="154" t="s">
        <v>115</v>
      </c>
      <c r="H15" s="154" t="s">
        <v>139</v>
      </c>
      <c r="I15" s="154" t="s">
        <v>115</v>
      </c>
      <c r="J15" s="154" t="s">
        <v>116</v>
      </c>
      <c r="K15" s="154" t="s">
        <v>117</v>
      </c>
      <c r="L15" s="155">
        <v>-200</v>
      </c>
    </row>
    <row r="16" spans="1:12" ht="15.6" customHeight="1" x14ac:dyDescent="0.25">
      <c r="A16" s="153" t="s">
        <v>20</v>
      </c>
      <c r="B16" s="154" t="s">
        <v>125</v>
      </c>
      <c r="C16" s="154" t="s">
        <v>140</v>
      </c>
      <c r="D16" s="154" t="s">
        <v>123</v>
      </c>
      <c r="E16" s="154" t="s">
        <v>127</v>
      </c>
      <c r="F16" s="154" t="s">
        <v>60</v>
      </c>
      <c r="G16" s="154" t="s">
        <v>115</v>
      </c>
      <c r="H16" s="154" t="s">
        <v>141</v>
      </c>
      <c r="I16" s="154" t="s">
        <v>115</v>
      </c>
      <c r="J16" s="154" t="s">
        <v>116</v>
      </c>
      <c r="K16" s="154" t="s">
        <v>117</v>
      </c>
      <c r="L16" s="155">
        <v>-1200</v>
      </c>
    </row>
    <row r="17" spans="1:12" ht="15.6" customHeight="1" x14ac:dyDescent="0.25">
      <c r="A17" s="153" t="s">
        <v>20</v>
      </c>
      <c r="B17" s="154" t="s">
        <v>125</v>
      </c>
      <c r="C17" s="154" t="s">
        <v>140</v>
      </c>
      <c r="D17" s="154" t="s">
        <v>123</v>
      </c>
      <c r="E17" s="154" t="s">
        <v>127</v>
      </c>
      <c r="F17" s="154" t="s">
        <v>60</v>
      </c>
      <c r="G17" s="154" t="s">
        <v>115</v>
      </c>
      <c r="H17" s="154" t="s">
        <v>142</v>
      </c>
      <c r="I17" s="154" t="s">
        <v>115</v>
      </c>
      <c r="J17" s="154" t="s">
        <v>116</v>
      </c>
      <c r="K17" s="154" t="s">
        <v>117</v>
      </c>
      <c r="L17" s="155">
        <v>-200</v>
      </c>
    </row>
    <row r="18" spans="1:12" ht="15.6" customHeight="1" x14ac:dyDescent="0.25">
      <c r="A18" s="153" t="s">
        <v>20</v>
      </c>
      <c r="B18" s="154" t="s">
        <v>125</v>
      </c>
      <c r="C18" s="154" t="s">
        <v>140</v>
      </c>
      <c r="D18" s="154" t="s">
        <v>123</v>
      </c>
      <c r="E18" s="154" t="s">
        <v>127</v>
      </c>
      <c r="F18" s="154" t="s">
        <v>60</v>
      </c>
      <c r="G18" s="154" t="s">
        <v>115</v>
      </c>
      <c r="H18" s="154" t="s">
        <v>143</v>
      </c>
      <c r="I18" s="154" t="s">
        <v>115</v>
      </c>
      <c r="J18" s="154" t="s">
        <v>116</v>
      </c>
      <c r="K18" s="154" t="s">
        <v>117</v>
      </c>
      <c r="L18" s="155">
        <v>-400</v>
      </c>
    </row>
    <row r="19" spans="1:12" ht="15.6" customHeight="1" x14ac:dyDescent="0.25">
      <c r="A19" s="153" t="s">
        <v>20</v>
      </c>
      <c r="B19" s="154" t="s">
        <v>125</v>
      </c>
      <c r="C19" s="154" t="s">
        <v>144</v>
      </c>
      <c r="D19" s="154" t="s">
        <v>145</v>
      </c>
      <c r="E19" s="154" t="s">
        <v>132</v>
      </c>
      <c r="F19" s="154" t="s">
        <v>60</v>
      </c>
      <c r="G19" s="154" t="s">
        <v>115</v>
      </c>
      <c r="H19" s="154" t="s">
        <v>146</v>
      </c>
      <c r="I19" s="154" t="s">
        <v>115</v>
      </c>
      <c r="J19" s="154" t="s">
        <v>116</v>
      </c>
      <c r="K19" s="154" t="s">
        <v>117</v>
      </c>
      <c r="L19" s="155">
        <v>-10000</v>
      </c>
    </row>
    <row r="20" spans="1:12" ht="15.6" customHeight="1" x14ac:dyDescent="0.25">
      <c r="A20" s="153" t="s">
        <v>20</v>
      </c>
      <c r="B20" s="154" t="s">
        <v>125</v>
      </c>
      <c r="C20" s="154" t="s">
        <v>147</v>
      </c>
      <c r="D20" s="154" t="s">
        <v>148</v>
      </c>
      <c r="E20" s="154" t="s">
        <v>124</v>
      </c>
      <c r="F20" s="154" t="s">
        <v>60</v>
      </c>
      <c r="G20" s="154" t="s">
        <v>115</v>
      </c>
      <c r="H20" s="154" t="s">
        <v>115</v>
      </c>
      <c r="I20" s="154" t="s">
        <v>115</v>
      </c>
      <c r="J20" s="154" t="s">
        <v>116</v>
      </c>
      <c r="K20" s="154" t="s">
        <v>117</v>
      </c>
      <c r="L20" s="155">
        <v>-30000</v>
      </c>
    </row>
    <row r="21" spans="1:12" ht="15.6" customHeight="1" x14ac:dyDescent="0.25">
      <c r="A21" s="153" t="s">
        <v>20</v>
      </c>
      <c r="B21" s="154" t="s">
        <v>125</v>
      </c>
      <c r="C21" s="154" t="s">
        <v>147</v>
      </c>
      <c r="D21" s="154" t="s">
        <v>123</v>
      </c>
      <c r="E21" s="154" t="s">
        <v>149</v>
      </c>
      <c r="F21" s="154" t="s">
        <v>60</v>
      </c>
      <c r="G21" s="154" t="s">
        <v>115</v>
      </c>
      <c r="H21" s="154" t="s">
        <v>115</v>
      </c>
      <c r="I21" s="154" t="s">
        <v>115</v>
      </c>
      <c r="J21" s="154" t="s">
        <v>116</v>
      </c>
      <c r="K21" s="154" t="s">
        <v>117</v>
      </c>
      <c r="L21" s="155">
        <v>-72800</v>
      </c>
    </row>
    <row r="22" spans="1:12" ht="15.6" customHeight="1" x14ac:dyDescent="0.25">
      <c r="A22" s="153" t="s">
        <v>20</v>
      </c>
      <c r="B22" s="154" t="s">
        <v>125</v>
      </c>
      <c r="C22" s="154" t="s">
        <v>150</v>
      </c>
      <c r="D22" s="154" t="s">
        <v>123</v>
      </c>
      <c r="E22" s="154" t="s">
        <v>127</v>
      </c>
      <c r="F22" s="154" t="s">
        <v>60</v>
      </c>
      <c r="G22" s="154" t="s">
        <v>115</v>
      </c>
      <c r="H22" s="154" t="s">
        <v>115</v>
      </c>
      <c r="I22" s="154" t="s">
        <v>115</v>
      </c>
      <c r="J22" s="154" t="s">
        <v>116</v>
      </c>
      <c r="K22" s="154" t="s">
        <v>117</v>
      </c>
      <c r="L22" s="155">
        <v>-7600</v>
      </c>
    </row>
    <row r="23" spans="1:12" ht="15.6" customHeight="1" x14ac:dyDescent="0.25">
      <c r="A23" s="153" t="s">
        <v>20</v>
      </c>
      <c r="B23" s="154" t="s">
        <v>125</v>
      </c>
      <c r="C23" s="154" t="s">
        <v>150</v>
      </c>
      <c r="D23" s="154" t="s">
        <v>123</v>
      </c>
      <c r="E23" s="154" t="s">
        <v>151</v>
      </c>
      <c r="F23" s="154" t="s">
        <v>60</v>
      </c>
      <c r="G23" s="154" t="s">
        <v>115</v>
      </c>
      <c r="H23" s="154" t="s">
        <v>115</v>
      </c>
      <c r="I23" s="154" t="s">
        <v>115</v>
      </c>
      <c r="J23" s="154" t="s">
        <v>116</v>
      </c>
      <c r="K23" s="154" t="s">
        <v>117</v>
      </c>
      <c r="L23" s="155">
        <v>-8400</v>
      </c>
    </row>
    <row r="24" spans="1:12" ht="15.6" customHeight="1" x14ac:dyDescent="0.25">
      <c r="A24" s="153" t="s">
        <v>152</v>
      </c>
      <c r="B24" s="154" t="s">
        <v>68</v>
      </c>
      <c r="C24" s="154" t="s">
        <v>153</v>
      </c>
      <c r="D24" s="154" t="s">
        <v>123</v>
      </c>
      <c r="E24" s="154" t="s">
        <v>124</v>
      </c>
      <c r="F24" s="154" t="s">
        <v>154</v>
      </c>
      <c r="G24" s="154" t="s">
        <v>115</v>
      </c>
      <c r="H24" s="154" t="s">
        <v>155</v>
      </c>
      <c r="I24" s="154" t="s">
        <v>115</v>
      </c>
      <c r="J24" s="154" t="s">
        <v>116</v>
      </c>
      <c r="K24" s="154" t="s">
        <v>117</v>
      </c>
      <c r="L24" s="155">
        <v>115000</v>
      </c>
    </row>
    <row r="25" spans="1:12" ht="15.6" customHeight="1" x14ac:dyDescent="0.25">
      <c r="A25" s="153" t="s">
        <v>203</v>
      </c>
      <c r="B25" s="154" t="s">
        <v>68</v>
      </c>
      <c r="C25" s="154" t="s">
        <v>153</v>
      </c>
      <c r="D25" s="154" t="s">
        <v>123</v>
      </c>
      <c r="E25" s="154" t="s">
        <v>204</v>
      </c>
      <c r="F25" s="154" t="s">
        <v>154</v>
      </c>
      <c r="G25" s="154" t="s">
        <v>115</v>
      </c>
      <c r="H25" s="154" t="s">
        <v>165</v>
      </c>
      <c r="I25" s="154" t="s">
        <v>115</v>
      </c>
      <c r="J25" s="154" t="s">
        <v>116</v>
      </c>
      <c r="K25" s="154" t="s">
        <v>117</v>
      </c>
      <c r="L25" s="221">
        <v>60000</v>
      </c>
    </row>
    <row r="26" spans="1:12" ht="15.6" customHeight="1" x14ac:dyDescent="0.25">
      <c r="A26" s="153" t="s">
        <v>236</v>
      </c>
      <c r="B26" s="154" t="s">
        <v>68</v>
      </c>
      <c r="C26" s="154" t="s">
        <v>237</v>
      </c>
      <c r="D26" s="154" t="s">
        <v>179</v>
      </c>
      <c r="E26" s="154" t="s">
        <v>238</v>
      </c>
      <c r="F26" s="154" t="s">
        <v>239</v>
      </c>
      <c r="G26" s="154" t="s">
        <v>115</v>
      </c>
      <c r="H26" s="154" t="s">
        <v>240</v>
      </c>
      <c r="I26" s="154" t="s">
        <v>115</v>
      </c>
      <c r="J26" s="154" t="s">
        <v>116</v>
      </c>
      <c r="K26" s="154" t="s">
        <v>117</v>
      </c>
      <c r="L26" s="221">
        <v>155400</v>
      </c>
    </row>
    <row r="27" spans="1:12" ht="15.6" customHeight="1" x14ac:dyDescent="0.25">
      <c r="A27" s="153" t="s">
        <v>7</v>
      </c>
      <c r="B27" s="154" t="s">
        <v>57</v>
      </c>
      <c r="C27" s="154" t="s">
        <v>156</v>
      </c>
      <c r="D27" s="154" t="s">
        <v>123</v>
      </c>
      <c r="E27" s="154" t="s">
        <v>124</v>
      </c>
      <c r="F27" s="154" t="s">
        <v>157</v>
      </c>
      <c r="G27" s="154" t="s">
        <v>115</v>
      </c>
      <c r="H27" s="154" t="s">
        <v>155</v>
      </c>
      <c r="I27" s="154" t="s">
        <v>115</v>
      </c>
      <c r="J27" s="154" t="s">
        <v>116</v>
      </c>
      <c r="K27" s="154" t="s">
        <v>117</v>
      </c>
      <c r="L27" s="155">
        <v>100000</v>
      </c>
    </row>
    <row r="28" spans="1:12" ht="15.6" customHeight="1" x14ac:dyDescent="0.25">
      <c r="A28" s="153" t="s">
        <v>7</v>
      </c>
      <c r="B28" s="154" t="s">
        <v>121</v>
      </c>
      <c r="C28" s="154" t="s">
        <v>158</v>
      </c>
      <c r="D28" s="154" t="s">
        <v>123</v>
      </c>
      <c r="E28" s="154" t="s">
        <v>159</v>
      </c>
      <c r="F28" s="154" t="s">
        <v>157</v>
      </c>
      <c r="G28" s="154" t="s">
        <v>115</v>
      </c>
      <c r="H28" s="154" t="s">
        <v>160</v>
      </c>
      <c r="I28" s="154" t="s">
        <v>115</v>
      </c>
      <c r="J28" s="154" t="s">
        <v>116</v>
      </c>
      <c r="K28" s="154" t="s">
        <v>117</v>
      </c>
      <c r="L28" s="155">
        <v>-1234.4000000000001</v>
      </c>
    </row>
    <row r="29" spans="1:12" ht="15.6" customHeight="1" x14ac:dyDescent="0.25">
      <c r="A29" s="153" t="s">
        <v>9</v>
      </c>
      <c r="B29" s="154" t="s">
        <v>57</v>
      </c>
      <c r="C29" s="154" t="s">
        <v>156</v>
      </c>
      <c r="D29" s="154" t="s">
        <v>123</v>
      </c>
      <c r="E29" s="154" t="s">
        <v>124</v>
      </c>
      <c r="F29" s="154" t="s">
        <v>77</v>
      </c>
      <c r="G29" s="154" t="s">
        <v>115</v>
      </c>
      <c r="H29" s="154" t="s">
        <v>155</v>
      </c>
      <c r="I29" s="154" t="s">
        <v>115</v>
      </c>
      <c r="J29" s="154" t="s">
        <v>116</v>
      </c>
      <c r="K29" s="154" t="s">
        <v>117</v>
      </c>
      <c r="L29" s="155">
        <v>50000</v>
      </c>
    </row>
    <row r="30" spans="1:12" ht="15.6" customHeight="1" x14ac:dyDescent="0.25">
      <c r="A30" s="153" t="s">
        <v>86</v>
      </c>
      <c r="B30" s="154" t="s">
        <v>57</v>
      </c>
      <c r="C30" s="154" t="s">
        <v>161</v>
      </c>
      <c r="D30" s="154" t="s">
        <v>162</v>
      </c>
      <c r="E30" s="154" t="s">
        <v>163</v>
      </c>
      <c r="F30" s="154" t="s">
        <v>164</v>
      </c>
      <c r="G30" s="154" t="s">
        <v>115</v>
      </c>
      <c r="H30" s="154" t="s">
        <v>165</v>
      </c>
      <c r="I30" s="154" t="s">
        <v>115</v>
      </c>
      <c r="J30" s="154" t="s">
        <v>116</v>
      </c>
      <c r="K30" s="154" t="s">
        <v>117</v>
      </c>
      <c r="L30" s="155">
        <v>68300</v>
      </c>
    </row>
    <row r="31" spans="1:12" ht="15.6" customHeight="1" x14ac:dyDescent="0.25">
      <c r="A31" s="153" t="s">
        <v>86</v>
      </c>
      <c r="B31" s="154" t="s">
        <v>57</v>
      </c>
      <c r="C31" s="154" t="s">
        <v>161</v>
      </c>
      <c r="D31" s="154" t="s">
        <v>123</v>
      </c>
      <c r="E31" s="154" t="s">
        <v>124</v>
      </c>
      <c r="F31" s="154" t="s">
        <v>164</v>
      </c>
      <c r="G31" s="154" t="s">
        <v>115</v>
      </c>
      <c r="H31" s="154" t="s">
        <v>165</v>
      </c>
      <c r="I31" s="154" t="s">
        <v>115</v>
      </c>
      <c r="J31" s="154" t="s">
        <v>116</v>
      </c>
      <c r="K31" s="154" t="s">
        <v>117</v>
      </c>
      <c r="L31" s="155">
        <v>250000</v>
      </c>
    </row>
    <row r="32" spans="1:12" ht="15.6" customHeight="1" x14ac:dyDescent="0.25">
      <c r="A32" s="153" t="s">
        <v>86</v>
      </c>
      <c r="B32" s="154" t="s">
        <v>57</v>
      </c>
      <c r="C32" s="154" t="s">
        <v>156</v>
      </c>
      <c r="D32" s="154" t="s">
        <v>123</v>
      </c>
      <c r="E32" s="154" t="s">
        <v>124</v>
      </c>
      <c r="F32" s="154" t="s">
        <v>164</v>
      </c>
      <c r="G32" s="154" t="s">
        <v>115</v>
      </c>
      <c r="H32" s="154" t="s">
        <v>155</v>
      </c>
      <c r="I32" s="154" t="s">
        <v>115</v>
      </c>
      <c r="J32" s="154" t="s">
        <v>116</v>
      </c>
      <c r="K32" s="154" t="s">
        <v>117</v>
      </c>
      <c r="L32" s="155">
        <v>45000</v>
      </c>
    </row>
    <row r="33" spans="1:12" ht="15.6" customHeight="1" x14ac:dyDescent="0.25">
      <c r="A33" s="153" t="s">
        <v>166</v>
      </c>
      <c r="B33" s="154" t="s">
        <v>121</v>
      </c>
      <c r="C33" s="154" t="s">
        <v>169</v>
      </c>
      <c r="D33" s="154" t="s">
        <v>119</v>
      </c>
      <c r="E33" s="154" t="s">
        <v>120</v>
      </c>
      <c r="F33" s="154" t="s">
        <v>60</v>
      </c>
      <c r="G33" s="154" t="s">
        <v>115</v>
      </c>
      <c r="H33" s="154" t="s">
        <v>115</v>
      </c>
      <c r="I33" s="154" t="s">
        <v>168</v>
      </c>
      <c r="J33" s="154" t="s">
        <v>116</v>
      </c>
      <c r="K33" s="154" t="s">
        <v>117</v>
      </c>
      <c r="L33" s="155">
        <v>-28262.720000000001</v>
      </c>
    </row>
    <row r="34" spans="1:12" ht="15.6" customHeight="1" x14ac:dyDescent="0.25">
      <c r="A34" s="153" t="s">
        <v>166</v>
      </c>
      <c r="B34" s="154" t="s">
        <v>121</v>
      </c>
      <c r="C34" s="154" t="s">
        <v>158</v>
      </c>
      <c r="D34" s="154" t="s">
        <v>119</v>
      </c>
      <c r="E34" s="154" t="s">
        <v>120</v>
      </c>
      <c r="F34" s="154" t="s">
        <v>60</v>
      </c>
      <c r="G34" s="154" t="s">
        <v>115</v>
      </c>
      <c r="H34" s="154" t="s">
        <v>170</v>
      </c>
      <c r="I34" s="154" t="s">
        <v>168</v>
      </c>
      <c r="J34" s="154" t="s">
        <v>116</v>
      </c>
      <c r="K34" s="154" t="s">
        <v>117</v>
      </c>
      <c r="L34" s="155">
        <v>-115495.55</v>
      </c>
    </row>
    <row r="35" spans="1:12" ht="15.6" customHeight="1" x14ac:dyDescent="0.25">
      <c r="A35" s="153" t="s">
        <v>171</v>
      </c>
      <c r="B35" s="154" t="s">
        <v>57</v>
      </c>
      <c r="C35" s="154" t="s">
        <v>167</v>
      </c>
      <c r="D35" s="154" t="s">
        <v>172</v>
      </c>
      <c r="E35" s="154" t="s">
        <v>120</v>
      </c>
      <c r="F35" s="154" t="s">
        <v>60</v>
      </c>
      <c r="G35" s="154" t="s">
        <v>115</v>
      </c>
      <c r="H35" s="154" t="s">
        <v>173</v>
      </c>
      <c r="I35" s="154" t="s">
        <v>174</v>
      </c>
      <c r="J35" s="154" t="s">
        <v>116</v>
      </c>
      <c r="K35" s="154" t="s">
        <v>117</v>
      </c>
      <c r="L35" s="155">
        <v>150800</v>
      </c>
    </row>
    <row r="36" spans="1:12" ht="15.6" customHeight="1" x14ac:dyDescent="0.25">
      <c r="A36" s="153" t="s">
        <v>171</v>
      </c>
      <c r="B36" s="154" t="s">
        <v>57</v>
      </c>
      <c r="C36" s="154" t="s">
        <v>156</v>
      </c>
      <c r="D36" s="154" t="s">
        <v>119</v>
      </c>
      <c r="E36" s="154" t="s">
        <v>120</v>
      </c>
      <c r="F36" s="154" t="s">
        <v>60</v>
      </c>
      <c r="G36" s="154" t="s">
        <v>115</v>
      </c>
      <c r="H36" s="154" t="s">
        <v>115</v>
      </c>
      <c r="I36" s="154" t="s">
        <v>174</v>
      </c>
      <c r="J36" s="154" t="s">
        <v>116</v>
      </c>
      <c r="K36" s="154" t="s">
        <v>117</v>
      </c>
      <c r="L36" s="155">
        <v>98000</v>
      </c>
    </row>
    <row r="37" spans="1:12" ht="15.6" customHeight="1" x14ac:dyDescent="0.25">
      <c r="A37" s="153" t="s">
        <v>171</v>
      </c>
      <c r="B37" s="154" t="s">
        <v>121</v>
      </c>
      <c r="C37" s="154" t="s">
        <v>158</v>
      </c>
      <c r="D37" s="154" t="s">
        <v>119</v>
      </c>
      <c r="E37" s="154" t="s">
        <v>120</v>
      </c>
      <c r="F37" s="154" t="s">
        <v>60</v>
      </c>
      <c r="G37" s="154" t="s">
        <v>115</v>
      </c>
      <c r="H37" s="154" t="s">
        <v>170</v>
      </c>
      <c r="I37" s="154" t="s">
        <v>174</v>
      </c>
      <c r="J37" s="154" t="s">
        <v>116</v>
      </c>
      <c r="K37" s="154" t="s">
        <v>117</v>
      </c>
      <c r="L37" s="155">
        <v>-157716.34</v>
      </c>
    </row>
    <row r="38" spans="1:12" ht="15.6" customHeight="1" x14ac:dyDescent="0.25">
      <c r="A38" s="153" t="s">
        <v>175</v>
      </c>
      <c r="B38" s="154" t="s">
        <v>121</v>
      </c>
      <c r="C38" s="154" t="s">
        <v>169</v>
      </c>
      <c r="D38" s="154" t="s">
        <v>119</v>
      </c>
      <c r="E38" s="154" t="s">
        <v>120</v>
      </c>
      <c r="F38" s="154" t="s">
        <v>60</v>
      </c>
      <c r="G38" s="154" t="s">
        <v>115</v>
      </c>
      <c r="H38" s="154" t="s">
        <v>115</v>
      </c>
      <c r="I38" s="154" t="s">
        <v>176</v>
      </c>
      <c r="J38" s="154" t="s">
        <v>116</v>
      </c>
      <c r="K38" s="154" t="s">
        <v>117</v>
      </c>
      <c r="L38" s="155">
        <v>5927.88</v>
      </c>
    </row>
    <row r="39" spans="1:12" ht="15.6" customHeight="1" x14ac:dyDescent="0.25">
      <c r="A39" s="153" t="s">
        <v>175</v>
      </c>
      <c r="B39" s="154" t="s">
        <v>121</v>
      </c>
      <c r="C39" s="154" t="s">
        <v>158</v>
      </c>
      <c r="D39" s="154" t="s">
        <v>119</v>
      </c>
      <c r="E39" s="154" t="s">
        <v>120</v>
      </c>
      <c r="F39" s="154" t="s">
        <v>60</v>
      </c>
      <c r="G39" s="154" t="s">
        <v>115</v>
      </c>
      <c r="H39" s="154" t="s">
        <v>170</v>
      </c>
      <c r="I39" s="154" t="s">
        <v>176</v>
      </c>
      <c r="J39" s="154" t="s">
        <v>116</v>
      </c>
      <c r="K39" s="154" t="s">
        <v>117</v>
      </c>
      <c r="L39" s="155">
        <v>-134055.84</v>
      </c>
    </row>
    <row r="40" spans="1:12" ht="15.6" customHeight="1" x14ac:dyDescent="0.25">
      <c r="A40" s="153" t="s">
        <v>177</v>
      </c>
      <c r="B40" s="154" t="s">
        <v>57</v>
      </c>
      <c r="C40" s="154" t="s">
        <v>156</v>
      </c>
      <c r="D40" s="154" t="s">
        <v>119</v>
      </c>
      <c r="E40" s="154" t="s">
        <v>120</v>
      </c>
      <c r="F40" s="154" t="s">
        <v>60</v>
      </c>
      <c r="G40" s="154" t="s">
        <v>115</v>
      </c>
      <c r="H40" s="154" t="s">
        <v>155</v>
      </c>
      <c r="I40" s="154" t="s">
        <v>178</v>
      </c>
      <c r="J40" s="154" t="s">
        <v>116</v>
      </c>
      <c r="K40" s="154" t="s">
        <v>117</v>
      </c>
      <c r="L40" s="155">
        <v>49850</v>
      </c>
    </row>
    <row r="41" spans="1:12" ht="15.6" customHeight="1" x14ac:dyDescent="0.25">
      <c r="A41" s="153" t="s">
        <v>177</v>
      </c>
      <c r="B41" s="154" t="s">
        <v>121</v>
      </c>
      <c r="C41" s="154" t="s">
        <v>169</v>
      </c>
      <c r="D41" s="154" t="s">
        <v>119</v>
      </c>
      <c r="E41" s="154" t="s">
        <v>120</v>
      </c>
      <c r="F41" s="154" t="s">
        <v>60</v>
      </c>
      <c r="G41" s="154" t="s">
        <v>115</v>
      </c>
      <c r="H41" s="154" t="s">
        <v>115</v>
      </c>
      <c r="I41" s="154" t="s">
        <v>178</v>
      </c>
      <c r="J41" s="154" t="s">
        <v>116</v>
      </c>
      <c r="K41" s="154" t="s">
        <v>117</v>
      </c>
      <c r="L41" s="155">
        <v>-4762.75</v>
      </c>
    </row>
    <row r="42" spans="1:12" ht="15.6" customHeight="1" x14ac:dyDescent="0.25">
      <c r="A42" s="153" t="s">
        <v>177</v>
      </c>
      <c r="B42" s="154" t="s">
        <v>121</v>
      </c>
      <c r="C42" s="154" t="s">
        <v>158</v>
      </c>
      <c r="D42" s="154" t="s">
        <v>119</v>
      </c>
      <c r="E42" s="154" t="s">
        <v>120</v>
      </c>
      <c r="F42" s="154" t="s">
        <v>60</v>
      </c>
      <c r="G42" s="154" t="s">
        <v>115</v>
      </c>
      <c r="H42" s="154" t="s">
        <v>170</v>
      </c>
      <c r="I42" s="154" t="s">
        <v>178</v>
      </c>
      <c r="J42" s="154" t="s">
        <v>116</v>
      </c>
      <c r="K42" s="154" t="s">
        <v>117</v>
      </c>
      <c r="L42" s="155">
        <v>-8147.04</v>
      </c>
    </row>
    <row r="43" spans="1:12" ht="15.6" customHeight="1" x14ac:dyDescent="0.25">
      <c r="A43" s="153" t="s">
        <v>10</v>
      </c>
      <c r="B43" s="154" t="s">
        <v>57</v>
      </c>
      <c r="C43" s="154" t="s">
        <v>156</v>
      </c>
      <c r="D43" s="154" t="s">
        <v>123</v>
      </c>
      <c r="E43" s="154" t="s">
        <v>124</v>
      </c>
      <c r="F43" s="154" t="s">
        <v>179</v>
      </c>
      <c r="G43" s="154" t="s">
        <v>115</v>
      </c>
      <c r="H43" s="154" t="s">
        <v>155</v>
      </c>
      <c r="I43" s="154" t="s">
        <v>115</v>
      </c>
      <c r="J43" s="154" t="s">
        <v>116</v>
      </c>
      <c r="K43" s="154" t="s">
        <v>117</v>
      </c>
      <c r="L43" s="155">
        <v>100000</v>
      </c>
    </row>
    <row r="44" spans="1:12" ht="15.6" customHeight="1" x14ac:dyDescent="0.25">
      <c r="A44" s="153" t="s">
        <v>10</v>
      </c>
      <c r="B44" s="154" t="s">
        <v>121</v>
      </c>
      <c r="C44" s="154" t="s">
        <v>169</v>
      </c>
      <c r="D44" s="154" t="s">
        <v>162</v>
      </c>
      <c r="E44" s="154" t="s">
        <v>180</v>
      </c>
      <c r="F44" s="154" t="s">
        <v>179</v>
      </c>
      <c r="G44" s="154" t="s">
        <v>115</v>
      </c>
      <c r="H44" s="154" t="s">
        <v>115</v>
      </c>
      <c r="I44" s="154" t="s">
        <v>115</v>
      </c>
      <c r="J44" s="154" t="s">
        <v>116</v>
      </c>
      <c r="K44" s="154" t="s">
        <v>117</v>
      </c>
      <c r="L44" s="155">
        <v>-1542.96</v>
      </c>
    </row>
    <row r="45" spans="1:12" ht="15.6" customHeight="1" x14ac:dyDescent="0.25">
      <c r="A45" s="153" t="s">
        <v>10</v>
      </c>
      <c r="B45" s="154" t="s">
        <v>121</v>
      </c>
      <c r="C45" s="154" t="s">
        <v>169</v>
      </c>
      <c r="D45" s="154" t="s">
        <v>181</v>
      </c>
      <c r="E45" s="154" t="s">
        <v>182</v>
      </c>
      <c r="F45" s="154" t="s">
        <v>179</v>
      </c>
      <c r="G45" s="154" t="s">
        <v>115</v>
      </c>
      <c r="H45" s="154" t="s">
        <v>115</v>
      </c>
      <c r="I45" s="154" t="s">
        <v>115</v>
      </c>
      <c r="J45" s="154" t="s">
        <v>116</v>
      </c>
      <c r="K45" s="154" t="s">
        <v>117</v>
      </c>
      <c r="L45" s="155">
        <v>-465.61</v>
      </c>
    </row>
    <row r="46" spans="1:12" ht="15.6" customHeight="1" x14ac:dyDescent="0.25">
      <c r="A46" s="153" t="s">
        <v>10</v>
      </c>
      <c r="B46" s="154" t="s">
        <v>121</v>
      </c>
      <c r="C46" s="154" t="s">
        <v>158</v>
      </c>
      <c r="D46" s="154" t="s">
        <v>123</v>
      </c>
      <c r="E46" s="154" t="s">
        <v>151</v>
      </c>
      <c r="F46" s="154" t="s">
        <v>179</v>
      </c>
      <c r="G46" s="154" t="s">
        <v>115</v>
      </c>
      <c r="H46" s="154" t="s">
        <v>160</v>
      </c>
      <c r="I46" s="154" t="s">
        <v>115</v>
      </c>
      <c r="J46" s="154" t="s">
        <v>116</v>
      </c>
      <c r="K46" s="154" t="s">
        <v>117</v>
      </c>
      <c r="L46" s="155">
        <v>-1000</v>
      </c>
    </row>
    <row r="47" spans="1:12" ht="15.6" customHeight="1" x14ac:dyDescent="0.25">
      <c r="A47" s="153" t="s">
        <v>183</v>
      </c>
      <c r="B47" s="154" t="s">
        <v>121</v>
      </c>
      <c r="C47" s="154" t="s">
        <v>158</v>
      </c>
      <c r="D47" s="154" t="s">
        <v>119</v>
      </c>
      <c r="E47" s="154" t="s">
        <v>120</v>
      </c>
      <c r="F47" s="154" t="s">
        <v>60</v>
      </c>
      <c r="G47" s="154" t="s">
        <v>115</v>
      </c>
      <c r="H47" s="154" t="s">
        <v>170</v>
      </c>
      <c r="I47" s="154" t="s">
        <v>184</v>
      </c>
      <c r="J47" s="154" t="s">
        <v>116</v>
      </c>
      <c r="K47" s="154" t="s">
        <v>117</v>
      </c>
      <c r="L47" s="155">
        <v>-3854.54</v>
      </c>
    </row>
    <row r="48" spans="1:12" ht="15.6" customHeight="1" x14ac:dyDescent="0.25">
      <c r="A48" s="153" t="s">
        <v>185</v>
      </c>
      <c r="B48" s="154" t="s">
        <v>121</v>
      </c>
      <c r="C48" s="154" t="s">
        <v>158</v>
      </c>
      <c r="D48" s="154" t="s">
        <v>119</v>
      </c>
      <c r="E48" s="154" t="s">
        <v>120</v>
      </c>
      <c r="F48" s="154" t="s">
        <v>60</v>
      </c>
      <c r="G48" s="154" t="s">
        <v>115</v>
      </c>
      <c r="H48" s="154" t="s">
        <v>170</v>
      </c>
      <c r="I48" s="154" t="s">
        <v>186</v>
      </c>
      <c r="J48" s="154" t="s">
        <v>116</v>
      </c>
      <c r="K48" s="154" t="s">
        <v>117</v>
      </c>
      <c r="L48" s="155">
        <v>-199810.88</v>
      </c>
    </row>
    <row r="49" spans="1:12" ht="15.6" customHeight="1" x14ac:dyDescent="0.25">
      <c r="A49" s="153" t="s">
        <v>185</v>
      </c>
      <c r="B49" s="154" t="s">
        <v>87</v>
      </c>
      <c r="C49" s="154" t="s">
        <v>205</v>
      </c>
      <c r="D49" s="154" t="s">
        <v>172</v>
      </c>
      <c r="E49" s="154" t="s">
        <v>120</v>
      </c>
      <c r="F49" s="154" t="s">
        <v>60</v>
      </c>
      <c r="G49" s="154" t="s">
        <v>115</v>
      </c>
      <c r="H49" s="154" t="s">
        <v>173</v>
      </c>
      <c r="I49" s="154" t="s">
        <v>186</v>
      </c>
      <c r="J49" s="154" t="s">
        <v>116</v>
      </c>
      <c r="K49" s="154" t="s">
        <v>117</v>
      </c>
      <c r="L49" s="221">
        <v>520000</v>
      </c>
    </row>
    <row r="50" spans="1:12" x14ac:dyDescent="0.25">
      <c r="A50" s="248" t="s">
        <v>187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50"/>
      <c r="L50" s="155">
        <f>SUM(L6:L49)</f>
        <v>1382289.2499999995</v>
      </c>
    </row>
    <row r="52" spans="1:12" x14ac:dyDescent="0.25">
      <c r="L52" s="179"/>
    </row>
  </sheetData>
  <mergeCells count="3">
    <mergeCell ref="A50:K50"/>
    <mergeCell ref="H1:L1"/>
    <mergeCell ref="A3:L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СД</vt:lpstr>
      <vt:lpstr>Справочно</vt:lpstr>
      <vt:lpstr>22-23г.г.</vt:lpstr>
      <vt:lpstr>Прил.1</vt:lpstr>
      <vt:lpstr>Прил.2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2021-09-16T09:00:50Z</dcterms:modified>
</cp:coreProperties>
</file>