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кредиторская" sheetId="1" r:id="rId1"/>
  </sheets>
  <definedNames>
    <definedName name="_xlnm.Print_Area" localSheetId="0">'кредиторская'!$A$1:$G$29</definedName>
  </definedNames>
  <calcPr fullCalcOnLoad="1"/>
</workbook>
</file>

<file path=xl/sharedStrings.xml><?xml version="1.0" encoding="utf-8"?>
<sst xmlns="http://schemas.openxmlformats.org/spreadsheetml/2006/main" count="31" uniqueCount="29">
  <si>
    <t>Кредиторская задолженность по видам товаров, работ, услуг</t>
  </si>
  <si>
    <t>сумма, тыс.руб.</t>
  </si>
  <si>
    <t>Итого:</t>
  </si>
  <si>
    <t>темп роста , %</t>
  </si>
  <si>
    <t>Приложение  6</t>
  </si>
  <si>
    <t>Динамика (увеличение(+) / уменьшение (-))</t>
  </si>
  <si>
    <t>структура задоженности, %</t>
  </si>
  <si>
    <t>Ремонт водопроводных сетей г. Сланцы</t>
  </si>
  <si>
    <t>Услуги почтовой связи</t>
  </si>
  <si>
    <t>Уличное освещение</t>
  </si>
  <si>
    <t xml:space="preserve">Предрейсовый мед. осмотр водителя </t>
  </si>
  <si>
    <t>х</t>
  </si>
  <si>
    <t>Руководство детским развивающим клубом «Умка</t>
  </si>
  <si>
    <t>Коммунальные услуги</t>
  </si>
  <si>
    <t>Работы, услуги по содержанию и ремонту муниципального имущества</t>
  </si>
  <si>
    <t>Основные средства, расходные материалы</t>
  </si>
  <si>
    <t>Проведение мастер-классов, бесед-лекций, тренинг занятий в рамках семинара</t>
  </si>
  <si>
    <t>Услуги связи</t>
  </si>
  <si>
    <t>в том числе:</t>
  </si>
  <si>
    <t>уборка помещениий</t>
  </si>
  <si>
    <t>тех. обслуживание зданий</t>
  </si>
  <si>
    <t>Прочие работы, услуги (услуги по начислению платы за наем жилых помещений)</t>
  </si>
  <si>
    <t>на 01.01.2020 г.</t>
  </si>
  <si>
    <r>
      <t xml:space="preserve">сумма, тыс.руб.     </t>
    </r>
    <r>
      <rPr>
        <b/>
        <sz val="9"/>
        <rFont val="Times New Roman"/>
        <family val="1"/>
      </rPr>
      <t xml:space="preserve">гр.6= гр.4-гр.2     </t>
    </r>
  </si>
  <si>
    <t xml:space="preserve">взносы на кап. ремонт МКД </t>
  </si>
  <si>
    <t>на 01.10.2020 г.</t>
  </si>
  <si>
    <t>Динамика кредиторской задолженности перед поставщиками и подрядчиками по учреждениям Сланцевского городского поселения на 01.10.2020 года</t>
  </si>
  <si>
    <t>ремонт дорог</t>
  </si>
  <si>
    <t>в том числе:  приобретение квартир для расселения граждан из аварийного жилья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</si>
</sst>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2"/>
      <name val="Times New Roman"/>
      <family val="1"/>
    </font>
    <font>
      <b/>
      <i/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i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 tint="-0.1499900072813034"/>
      <name val="Times New Roman"/>
      <family val="1"/>
    </font>
    <font>
      <b/>
      <i/>
      <sz val="10"/>
      <color theme="0" tint="-0.14999000728130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Alignment="1">
      <alignment/>
    </xf>
    <xf numFmtId="172" fontId="49" fillId="0" borderId="0" xfId="0" applyNumberFormat="1" applyFont="1" applyBorder="1" applyAlignment="1">
      <alignment/>
    </xf>
    <xf numFmtId="172" fontId="52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right"/>
    </xf>
    <xf numFmtId="0" fontId="4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/>
    </xf>
    <xf numFmtId="172" fontId="53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172" fontId="4" fillId="0" borderId="13" xfId="0" applyNumberFormat="1" applyFont="1" applyBorder="1" applyAlignment="1">
      <alignment wrapText="1"/>
    </xf>
    <xf numFmtId="172" fontId="8" fillId="0" borderId="13" xfId="0" applyNumberFormat="1" applyFont="1" applyBorder="1" applyAlignment="1">
      <alignment wrapText="1"/>
    </xf>
    <xf numFmtId="172" fontId="8" fillId="0" borderId="18" xfId="0" applyNumberFormat="1" applyFont="1" applyBorder="1" applyAlignment="1">
      <alignment wrapText="1"/>
    </xf>
    <xf numFmtId="172" fontId="8" fillId="0" borderId="11" xfId="0" applyNumberFormat="1" applyFont="1" applyBorder="1" applyAlignment="1">
      <alignment wrapText="1"/>
    </xf>
    <xf numFmtId="172" fontId="4" fillId="0" borderId="14" xfId="0" applyNumberFormat="1" applyFont="1" applyBorder="1" applyAlignment="1">
      <alignment wrapText="1"/>
    </xf>
    <xf numFmtId="172" fontId="54" fillId="0" borderId="18" xfId="0" applyNumberFormat="1" applyFont="1" applyBorder="1" applyAlignment="1">
      <alignment horizontal="right" wrapText="1"/>
    </xf>
    <xf numFmtId="172" fontId="54" fillId="0" borderId="11" xfId="0" applyNumberFormat="1" applyFont="1" applyBorder="1" applyAlignment="1">
      <alignment horizontal="right" wrapText="1"/>
    </xf>
    <xf numFmtId="172" fontId="53" fillId="0" borderId="14" xfId="0" applyNumberFormat="1" applyFont="1" applyBorder="1" applyAlignment="1">
      <alignment horizontal="right" wrapText="1"/>
    </xf>
    <xf numFmtId="172" fontId="53" fillId="0" borderId="13" xfId="0" applyNumberFormat="1" applyFont="1" applyBorder="1" applyAlignment="1">
      <alignment horizontal="right" wrapText="1"/>
    </xf>
    <xf numFmtId="172" fontId="54" fillId="0" borderId="13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Normal="120" zoomScaleSheetLayoutView="100" zoomScalePageLayoutView="0" workbookViewId="0" topLeftCell="A1">
      <selection activeCell="H27" sqref="H27"/>
    </sheetView>
  </sheetViews>
  <sheetFormatPr defaultColWidth="8.8515625" defaultRowHeight="12.75"/>
  <cols>
    <col min="1" max="1" width="30.00390625" style="1" customWidth="1"/>
    <col min="2" max="2" width="10.140625" style="1" customWidth="1"/>
    <col min="3" max="3" width="9.28125" style="1" customWidth="1"/>
    <col min="4" max="4" width="10.140625" style="1" customWidth="1"/>
    <col min="5" max="5" width="9.28125" style="1" customWidth="1"/>
    <col min="6" max="6" width="10.140625" style="1" customWidth="1"/>
    <col min="7" max="7" width="9.28125" style="1" customWidth="1"/>
    <col min="8" max="8" width="11.28125" style="1" customWidth="1"/>
    <col min="9" max="16384" width="8.8515625" style="1" customWidth="1"/>
  </cols>
  <sheetData>
    <row r="1" spans="1:7" ht="12.75">
      <c r="A1" s="9"/>
      <c r="B1" s="9"/>
      <c r="C1" s="9"/>
      <c r="D1" s="9"/>
      <c r="E1" s="9"/>
      <c r="F1" s="9"/>
      <c r="G1" s="10" t="s">
        <v>4</v>
      </c>
    </row>
    <row r="2" spans="1:7" ht="12.75">
      <c r="A2" s="9"/>
      <c r="B2" s="9"/>
      <c r="C2" s="9"/>
      <c r="D2" s="9"/>
      <c r="E2" s="9"/>
      <c r="F2" s="9"/>
      <c r="G2" s="10"/>
    </row>
    <row r="3" spans="1:7" ht="12.75">
      <c r="A3" s="9"/>
      <c r="B3" s="9"/>
      <c r="C3" s="9"/>
      <c r="D3" s="9"/>
      <c r="E3" s="9"/>
      <c r="F3" s="9"/>
      <c r="G3" s="11"/>
    </row>
    <row r="4" spans="1:7" ht="12.75">
      <c r="A4" s="9"/>
      <c r="B4" s="9"/>
      <c r="C4" s="9"/>
      <c r="D4" s="9"/>
      <c r="E4" s="9"/>
      <c r="F4" s="9"/>
      <c r="G4" s="9"/>
    </row>
    <row r="5" spans="1:9" ht="25.5" customHeight="1">
      <c r="A5" s="30" t="s">
        <v>26</v>
      </c>
      <c r="B5" s="30"/>
      <c r="C5" s="30"/>
      <c r="D5" s="30"/>
      <c r="E5" s="30"/>
      <c r="F5" s="30"/>
      <c r="G5" s="30"/>
      <c r="H5" s="2"/>
      <c r="I5" s="2"/>
    </row>
    <row r="6" spans="1:9" ht="12.75">
      <c r="A6" s="12"/>
      <c r="B6" s="12"/>
      <c r="C6" s="12"/>
      <c r="D6" s="12"/>
      <c r="E6" s="12"/>
      <c r="F6" s="12"/>
      <c r="G6" s="12"/>
      <c r="H6" s="2"/>
      <c r="I6" s="2"/>
    </row>
    <row r="7" spans="1:7" ht="12.75">
      <c r="A7" s="9"/>
      <c r="B7" s="9"/>
      <c r="C7" s="9"/>
      <c r="D7" s="9"/>
      <c r="E7" s="9"/>
      <c r="F7" s="9"/>
      <c r="G7" s="9"/>
    </row>
    <row r="8" spans="1:9" ht="48.75" customHeight="1">
      <c r="A8" s="31" t="s">
        <v>0</v>
      </c>
      <c r="B8" s="33" t="s">
        <v>22</v>
      </c>
      <c r="C8" s="33"/>
      <c r="D8" s="33" t="s">
        <v>25</v>
      </c>
      <c r="E8" s="33"/>
      <c r="F8" s="27" t="s">
        <v>5</v>
      </c>
      <c r="G8" s="28"/>
      <c r="H8" s="29"/>
      <c r="I8" s="29"/>
    </row>
    <row r="9" spans="1:9" ht="49.5">
      <c r="A9" s="32"/>
      <c r="B9" s="13" t="s">
        <v>1</v>
      </c>
      <c r="C9" s="13" t="s">
        <v>6</v>
      </c>
      <c r="D9" s="13" t="s">
        <v>1</v>
      </c>
      <c r="E9" s="13" t="s">
        <v>6</v>
      </c>
      <c r="F9" s="13" t="s">
        <v>23</v>
      </c>
      <c r="G9" s="13" t="s">
        <v>3</v>
      </c>
      <c r="H9" s="3"/>
      <c r="I9" s="3"/>
    </row>
    <row r="10" spans="1:9" s="5" customFormat="1" ht="11.25">
      <c r="A10" s="14">
        <v>1</v>
      </c>
      <c r="B10" s="15">
        <v>2</v>
      </c>
      <c r="C10" s="16">
        <v>3</v>
      </c>
      <c r="D10" s="15">
        <v>4</v>
      </c>
      <c r="E10" s="16">
        <v>5</v>
      </c>
      <c r="F10" s="15">
        <v>6</v>
      </c>
      <c r="G10" s="15">
        <v>7</v>
      </c>
      <c r="H10" s="4"/>
      <c r="I10" s="4"/>
    </row>
    <row r="11" spans="1:9" ht="25.5" hidden="1">
      <c r="A11" s="17" t="s">
        <v>7</v>
      </c>
      <c r="B11" s="18"/>
      <c r="C11" s="18">
        <f>B11/$B$28*100</f>
        <v>0</v>
      </c>
      <c r="D11" s="18"/>
      <c r="E11" s="18">
        <f>D11/$D$28*100</f>
        <v>0</v>
      </c>
      <c r="F11" s="18">
        <f>D11-B11</f>
        <v>0</v>
      </c>
      <c r="G11" s="19" t="s">
        <v>11</v>
      </c>
      <c r="H11" s="6"/>
      <c r="I11" s="6"/>
    </row>
    <row r="12" spans="1:9" ht="12.75" hidden="1">
      <c r="A12" s="17" t="s">
        <v>9</v>
      </c>
      <c r="B12" s="18">
        <v>0</v>
      </c>
      <c r="C12" s="18">
        <f>B12/$B$28*100</f>
        <v>0</v>
      </c>
      <c r="D12" s="18"/>
      <c r="E12" s="18">
        <f>D12/$D$28*100</f>
        <v>0</v>
      </c>
      <c r="F12" s="18">
        <f>D12-B12</f>
        <v>0</v>
      </c>
      <c r="G12" s="20" t="e">
        <f aca="true" t="shared" si="0" ref="G12:G27">D12/B12*100</f>
        <v>#DIV/0!</v>
      </c>
      <c r="H12" s="6"/>
      <c r="I12" s="6"/>
    </row>
    <row r="13" spans="1:9" ht="12.75" hidden="1">
      <c r="A13" s="17" t="s">
        <v>13</v>
      </c>
      <c r="B13" s="18">
        <v>0</v>
      </c>
      <c r="C13" s="18">
        <f aca="true" t="shared" si="1" ref="C13:C19">B13/$B$28*100</f>
        <v>0</v>
      </c>
      <c r="D13" s="18">
        <v>0</v>
      </c>
      <c r="E13" s="18">
        <f aca="true" t="shared" si="2" ref="E13:E19">D13/$D$28*100</f>
        <v>0</v>
      </c>
      <c r="F13" s="18">
        <f>D13-B13</f>
        <v>0</v>
      </c>
      <c r="G13" s="20" t="e">
        <f t="shared" si="0"/>
        <v>#DIV/0!</v>
      </c>
      <c r="H13" s="6"/>
      <c r="I13" s="6"/>
    </row>
    <row r="14" spans="1:9" ht="12.75" hidden="1">
      <c r="A14" s="17" t="s">
        <v>17</v>
      </c>
      <c r="B14" s="18">
        <v>0</v>
      </c>
      <c r="C14" s="18">
        <f t="shared" si="1"/>
        <v>0</v>
      </c>
      <c r="D14" s="18"/>
      <c r="E14" s="18">
        <f t="shared" si="2"/>
        <v>0</v>
      </c>
      <c r="F14" s="18">
        <f aca="true" t="shared" si="3" ref="F14:F28">D14-B14</f>
        <v>0</v>
      </c>
      <c r="G14" s="20" t="e">
        <f t="shared" si="0"/>
        <v>#DIV/0!</v>
      </c>
      <c r="H14" s="6"/>
      <c r="I14" s="6"/>
    </row>
    <row r="15" spans="1:9" ht="12.75" hidden="1">
      <c r="A15" s="17" t="s">
        <v>8</v>
      </c>
      <c r="B15" s="18"/>
      <c r="C15" s="18">
        <f t="shared" si="1"/>
        <v>0</v>
      </c>
      <c r="D15" s="18"/>
      <c r="E15" s="18">
        <f t="shared" si="2"/>
        <v>0</v>
      </c>
      <c r="F15" s="18">
        <f t="shared" si="3"/>
        <v>0</v>
      </c>
      <c r="G15" s="20" t="e">
        <f t="shared" si="0"/>
        <v>#DIV/0!</v>
      </c>
      <c r="H15" s="6"/>
      <c r="I15" s="6"/>
    </row>
    <row r="16" spans="1:9" ht="25.5" hidden="1">
      <c r="A16" s="17" t="s">
        <v>12</v>
      </c>
      <c r="B16" s="18">
        <v>0</v>
      </c>
      <c r="C16" s="18">
        <f t="shared" si="1"/>
        <v>0</v>
      </c>
      <c r="D16" s="18"/>
      <c r="E16" s="18">
        <f t="shared" si="2"/>
        <v>0</v>
      </c>
      <c r="F16" s="18">
        <f t="shared" si="3"/>
        <v>0</v>
      </c>
      <c r="G16" s="20" t="e">
        <f t="shared" si="0"/>
        <v>#DIV/0!</v>
      </c>
      <c r="H16" s="6"/>
      <c r="I16" s="6"/>
    </row>
    <row r="17" spans="1:9" ht="38.25" hidden="1">
      <c r="A17" s="17" t="s">
        <v>16</v>
      </c>
      <c r="B17" s="18">
        <v>0</v>
      </c>
      <c r="C17" s="18">
        <f t="shared" si="1"/>
        <v>0</v>
      </c>
      <c r="D17" s="18"/>
      <c r="E17" s="18">
        <f t="shared" si="2"/>
        <v>0</v>
      </c>
      <c r="F17" s="18">
        <f t="shared" si="3"/>
        <v>0</v>
      </c>
      <c r="G17" s="20" t="e">
        <f t="shared" si="0"/>
        <v>#DIV/0!</v>
      </c>
      <c r="H17" s="6"/>
      <c r="I17" s="6"/>
    </row>
    <row r="18" spans="1:9" ht="25.5" hidden="1">
      <c r="A18" s="17" t="s">
        <v>10</v>
      </c>
      <c r="B18" s="18">
        <v>0</v>
      </c>
      <c r="C18" s="18">
        <f t="shared" si="1"/>
        <v>0</v>
      </c>
      <c r="D18" s="18"/>
      <c r="E18" s="18">
        <f t="shared" si="2"/>
        <v>0</v>
      </c>
      <c r="F18" s="18">
        <f t="shared" si="3"/>
        <v>0</v>
      </c>
      <c r="G18" s="20" t="e">
        <f t="shared" si="0"/>
        <v>#DIV/0!</v>
      </c>
      <c r="H18" s="6"/>
      <c r="I18" s="6"/>
    </row>
    <row r="19" spans="1:9" ht="38.25">
      <c r="A19" s="21" t="s">
        <v>14</v>
      </c>
      <c r="B19" s="21">
        <f>B21+B23+B24</f>
        <v>33.2</v>
      </c>
      <c r="C19" s="21">
        <f t="shared" si="1"/>
        <v>100</v>
      </c>
      <c r="D19" s="21">
        <f>D22</f>
        <v>510.3</v>
      </c>
      <c r="E19" s="35">
        <f>D19/$D$28*100</f>
        <v>32.258676275365076</v>
      </c>
      <c r="F19" s="35">
        <f>D19-B19</f>
        <v>477.1</v>
      </c>
      <c r="G19" s="35">
        <f>D19/B19*100</f>
        <v>1537.0481927710844</v>
      </c>
      <c r="H19" s="6"/>
      <c r="I19" s="6"/>
    </row>
    <row r="20" spans="1:9" ht="13.5">
      <c r="A20" s="22" t="s">
        <v>18</v>
      </c>
      <c r="B20" s="22"/>
      <c r="C20" s="22"/>
      <c r="D20" s="22"/>
      <c r="E20" s="36"/>
      <c r="F20" s="36"/>
      <c r="G20" s="36"/>
      <c r="H20" s="6"/>
      <c r="I20" s="6"/>
    </row>
    <row r="21" spans="1:9" ht="13.5">
      <c r="A21" s="22" t="s">
        <v>24</v>
      </c>
      <c r="B21" s="22">
        <v>33.2</v>
      </c>
      <c r="C21" s="22">
        <f aca="true" t="shared" si="4" ref="C21:C27">B21/$B$28*100</f>
        <v>100</v>
      </c>
      <c r="D21" s="22">
        <v>0</v>
      </c>
      <c r="E21" s="36">
        <f aca="true" t="shared" si="5" ref="E20:E28">D21/$D$28*100</f>
        <v>0</v>
      </c>
      <c r="F21" s="36">
        <f aca="true" t="shared" si="6" ref="F20:F28">D21-B21</f>
        <v>-33.2</v>
      </c>
      <c r="G21" s="36">
        <f aca="true" t="shared" si="7" ref="G20:G28">D21/B21*100</f>
        <v>0</v>
      </c>
      <c r="H21" s="6"/>
      <c r="I21" s="6"/>
    </row>
    <row r="22" spans="1:9" ht="13.5">
      <c r="A22" s="34" t="s">
        <v>27</v>
      </c>
      <c r="B22" s="34"/>
      <c r="C22" s="34"/>
      <c r="D22" s="34">
        <v>510.3</v>
      </c>
      <c r="E22" s="37">
        <f t="shared" si="5"/>
        <v>32.258676275365076</v>
      </c>
      <c r="F22" s="37">
        <f t="shared" si="6"/>
        <v>510.3</v>
      </c>
      <c r="G22" s="40" t="e">
        <f t="shared" si="7"/>
        <v>#DIV/0!</v>
      </c>
      <c r="H22" s="6"/>
      <c r="I22" s="6"/>
    </row>
    <row r="23" spans="1:9" ht="13.5" hidden="1">
      <c r="A23" s="23" t="s">
        <v>19</v>
      </c>
      <c r="B23" s="23">
        <v>0</v>
      </c>
      <c r="C23" s="23">
        <f t="shared" si="4"/>
        <v>0</v>
      </c>
      <c r="D23" s="23">
        <v>0</v>
      </c>
      <c r="E23" s="38">
        <f t="shared" si="5"/>
        <v>0</v>
      </c>
      <c r="F23" s="38">
        <f t="shared" si="6"/>
        <v>0</v>
      </c>
      <c r="G23" s="41" t="e">
        <f t="shared" si="7"/>
        <v>#DIV/0!</v>
      </c>
      <c r="H23" s="6"/>
      <c r="I23" s="6"/>
    </row>
    <row r="24" spans="1:9" ht="13.5" hidden="1">
      <c r="A24" s="23" t="s">
        <v>20</v>
      </c>
      <c r="B24" s="23">
        <v>0</v>
      </c>
      <c r="C24" s="23">
        <f t="shared" si="4"/>
        <v>0</v>
      </c>
      <c r="D24" s="23">
        <v>0</v>
      </c>
      <c r="E24" s="38">
        <f t="shared" si="5"/>
        <v>0</v>
      </c>
      <c r="F24" s="38">
        <f t="shared" si="6"/>
        <v>0</v>
      </c>
      <c r="G24" s="41" t="e">
        <f t="shared" si="7"/>
        <v>#DIV/0!</v>
      </c>
      <c r="H24" s="6"/>
      <c r="I24" s="6"/>
    </row>
    <row r="25" spans="1:9" ht="38.25" hidden="1">
      <c r="A25" s="24" t="s">
        <v>21</v>
      </c>
      <c r="B25" s="24">
        <v>0</v>
      </c>
      <c r="C25" s="24">
        <f t="shared" si="4"/>
        <v>0</v>
      </c>
      <c r="D25" s="24">
        <v>0</v>
      </c>
      <c r="E25" s="39">
        <f t="shared" si="5"/>
        <v>0</v>
      </c>
      <c r="F25" s="39">
        <f t="shared" si="6"/>
        <v>0</v>
      </c>
      <c r="G25" s="42" t="e">
        <f t="shared" si="7"/>
        <v>#DIV/0!</v>
      </c>
      <c r="H25" s="6"/>
      <c r="I25" s="6"/>
    </row>
    <row r="26" spans="1:9" ht="25.5">
      <c r="A26" s="21" t="s">
        <v>15</v>
      </c>
      <c r="B26" s="21">
        <v>0</v>
      </c>
      <c r="C26" s="21">
        <f t="shared" si="4"/>
        <v>0</v>
      </c>
      <c r="D26" s="21">
        <f>D27</f>
        <v>1071.6</v>
      </c>
      <c r="E26" s="35">
        <f t="shared" si="5"/>
        <v>67.74132372463492</v>
      </c>
      <c r="F26" s="35">
        <f t="shared" si="6"/>
        <v>1071.6</v>
      </c>
      <c r="G26" s="43" t="e">
        <f t="shared" si="7"/>
        <v>#DIV/0!</v>
      </c>
      <c r="H26" s="6"/>
      <c r="I26" s="6"/>
    </row>
    <row r="27" spans="1:9" ht="40.5">
      <c r="A27" s="22" t="s">
        <v>28</v>
      </c>
      <c r="B27" s="22">
        <v>0</v>
      </c>
      <c r="C27" s="22">
        <f t="shared" si="4"/>
        <v>0</v>
      </c>
      <c r="D27" s="22">
        <v>1071.6</v>
      </c>
      <c r="E27" s="36">
        <f t="shared" si="5"/>
        <v>67.74132372463492</v>
      </c>
      <c r="F27" s="36">
        <f t="shared" si="6"/>
        <v>1071.6</v>
      </c>
      <c r="G27" s="44" t="e">
        <f t="shared" si="7"/>
        <v>#DIV/0!</v>
      </c>
      <c r="H27" s="6"/>
      <c r="I27" s="6"/>
    </row>
    <row r="28" spans="1:9" s="8" customFormat="1" ht="21" customHeight="1">
      <c r="A28" s="25" t="s">
        <v>2</v>
      </c>
      <c r="B28" s="18">
        <f>B13+B19+B25+B26</f>
        <v>33.2</v>
      </c>
      <c r="C28" s="18">
        <f>C13+C19+C25+C26</f>
        <v>100</v>
      </c>
      <c r="D28" s="18">
        <f>D13+D19+D25+D26</f>
        <v>1581.8999999999999</v>
      </c>
      <c r="E28" s="26">
        <f t="shared" si="5"/>
        <v>100</v>
      </c>
      <c r="F28" s="18">
        <f t="shared" si="6"/>
        <v>1548.6999999999998</v>
      </c>
      <c r="G28" s="20">
        <f>D28/B28*100</f>
        <v>4764.759036144577</v>
      </c>
      <c r="H28" s="7"/>
      <c r="I28" s="7"/>
    </row>
    <row r="29" spans="1:7" ht="12.75">
      <c r="A29" s="9"/>
      <c r="B29" s="9"/>
      <c r="C29" s="9"/>
      <c r="D29" s="9"/>
      <c r="E29" s="9"/>
      <c r="F29" s="9"/>
      <c r="G29" s="9"/>
    </row>
  </sheetData>
  <sheetProtection/>
  <mergeCells count="6">
    <mergeCell ref="F8:G8"/>
    <mergeCell ref="H8:I8"/>
    <mergeCell ref="A5:G5"/>
    <mergeCell ref="A8:A9"/>
    <mergeCell ref="B8:C8"/>
    <mergeCell ref="D8:E8"/>
  </mergeCells>
  <printOptions/>
  <pageMargins left="0.78" right="0" top="0.62" bottom="0.32" header="0.27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Матюшева Татьяна Г.</cp:lastModifiedBy>
  <cp:lastPrinted>2020-11-10T06:46:10Z</cp:lastPrinted>
  <dcterms:created xsi:type="dcterms:W3CDTF">2002-03-11T10:22:12Z</dcterms:created>
  <dcterms:modified xsi:type="dcterms:W3CDTF">2020-11-10T06:46:13Z</dcterms:modified>
  <cp:category/>
  <cp:version/>
  <cp:contentType/>
  <cp:contentStatus/>
</cp:coreProperties>
</file>