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externalReferences>
    <externalReference r:id="rId4"/>
  </externalReferences>
  <definedNames>
    <definedName name="APPT" localSheetId="0">'Бюджет'!$A$24</definedName>
    <definedName name="FIO" localSheetId="0">'Бюджет'!$C$24</definedName>
    <definedName name="SIGN" localSheetId="0">'Бюджет'!$A$24:$K$25</definedName>
  </definedNames>
  <calcPr fullCalcOnLoad="1"/>
</workbook>
</file>

<file path=xl/sharedStrings.xml><?xml version="1.0" encoding="utf-8"?>
<sst xmlns="http://schemas.openxmlformats.org/spreadsheetml/2006/main" count="88" uniqueCount="88">
  <si>
    <t>КФСР</t>
  </si>
  <si>
    <t>Наименование КФСР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</si>
  <si>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</si>
  <si>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</si>
  <si>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</si>
  <si>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</si>
  <si>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0111</t>
  </si>
  <si>
    <t>Резервные фонды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</si>
  <si>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</si>
  <si>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</si>
  <si>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</si>
  <si>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</si>
  <si>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0400</t>
  </si>
  <si>
    <t>НАЦИОНАЛЬНАЯ ЭКОНОМИКА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</si>
  <si>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</si>
  <si>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</si>
  <si>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</si>
  <si>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</si>
  <si>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</si>
  <si>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</si>
  <si>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</si>
  <si>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</si>
  <si>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</si>
  <si>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</si>
  <si>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</si>
  <si>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</si>
  <si>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</si>
  <si>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0800</t>
  </si>
  <si>
    <t>0801</t>
  </si>
  <si>
    <t>Культура</t>
  </si>
  <si>
    <t>1100</t>
  </si>
  <si>
    <t>% исполнения</t>
  </si>
  <si>
    <t>тыс.руб.</t>
  </si>
  <si>
    <t>Приложение 2</t>
  </si>
  <si>
    <t>1000</t>
  </si>
  <si>
    <t>1001</t>
  </si>
  <si>
    <t>Пенсионное обеспечение</t>
  </si>
  <si>
    <t>Социальное обеспечение населения</t>
  </si>
  <si>
    <t xml:space="preserve">Остаток </t>
  </si>
  <si>
    <t>0409</t>
  </si>
  <si>
    <t>0106</t>
  </si>
  <si>
    <t>0113</t>
  </si>
  <si>
    <t>ФИЗИЧЕСКАЯ КУЛЬТУРА И СПОРТ</t>
  </si>
  <si>
    <t>1300</t>
  </si>
  <si>
    <t>1301</t>
  </si>
  <si>
    <t>ОБСЛУЖИВАНИЕ ГОСУДАРСТВЕННОГО И МУНИЦИПАЛЬНОГО ДОЛГА</t>
  </si>
  <si>
    <t>0314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</si>
  <si>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</si>
  <si>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</si>
  <si>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КУЛЬТУРА, КИНЕМАТОГРАФИЯ</t>
  </si>
  <si>
    <t>1102</t>
  </si>
  <si>
    <t>Массовый спорт</t>
  </si>
  <si>
    <t>Кассовый план</t>
  </si>
  <si>
    <t xml:space="preserve">Исполнено </t>
  </si>
  <si>
    <t xml:space="preserve">Структура расходов, % </t>
  </si>
  <si>
    <t>к аналогич. периоду прош. года</t>
  </si>
  <si>
    <t>Защита населения и территории от чрезвычайных ситуаций природного и техногенного характера, гражданская оборона</t>
  </si>
  <si>
    <t>СОЦИАЛЬНАЯ ПОЛИТИКА</t>
  </si>
  <si>
    <t>Обслуживание государственного внутреннего и муниципального долга</t>
  </si>
  <si>
    <t>1400</t>
  </si>
  <si>
    <t>1403</t>
  </si>
  <si>
    <t>Прочие межбюджетные трансферты общего характера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</si>
  <si>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</si>
  <si>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</si>
  <si>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0200</t>
  </si>
  <si>
    <t>НАЦИОНАЛЬНАЯ ОБОРОНА</t>
  </si>
  <si>
    <t>0203</t>
  </si>
  <si>
    <t>Мобилизационная и вневойсковая подготовка</t>
  </si>
  <si>
    <t>0705</t>
  </si>
  <si>
    <t>Профессиональная подготовка, переподготовка и повышение квалификации</t>
  </si>
  <si>
    <t>0408</t>
  </si>
  <si>
    <t>Транспорт</t>
  </si>
  <si>
    <t>План 2020 год</t>
  </si>
  <si>
    <t>к плану 2020 года</t>
  </si>
  <si>
    <t>0310</t>
  </si>
  <si>
    <t>Обеспечение пожарной безопасности</t>
  </si>
  <si>
    <t>1004</t>
  </si>
  <si>
    <t>Охрана семьи и детства</t>
  </si>
  <si>
    <t>Исполнено    1 полугодие 2019 г.</t>
  </si>
  <si>
    <t>0107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</si>
  <si>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</si>
  <si>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</si>
  <si>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Молодежная политика</t>
  </si>
  <si>
    <t>Итого</t>
  </si>
  <si>
    <t>9 месяцев 2020 г</t>
  </si>
  <si>
    <t>Исполнение бюджета МО Сланцевское городское поселение по функциональной классификации расходов за 9 месяцев 2020 года.</t>
  </si>
  <si>
    <t>к плану 9 месяцев  2020 г.</t>
  </si>
  <si>
    <t>МЕЖБЮДЖЕТНЫЕ ТРАНСФЕРТЫ ОБЩЕГО ХАРАКТЕРА БЮДЖЕТАМ БЮДЖЕТНОЙ СИСТЕМЫ РОССИЙСКОЙ ФЕДЕРАЦИИ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</si>
</sst>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8.5"/>
      <name val="MS Sans Serif"/>
      <family val="2"/>
    </font>
    <font>
      <sz val="8.5"/>
      <name val="Arial"/>
      <family val="0"/>
    </font>
    <font>
      <b/>
      <sz val="11"/>
      <name val="Arial"/>
      <family val="2"/>
    </font>
    <font>
      <sz val="8.5"/>
      <name val="MS Sans Serif"/>
      <family val="2"/>
    </font>
    <font>
      <b/>
      <sz val="8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22"/>
      <name val="Arial Cyr"/>
      <family val="0"/>
    </font>
    <font>
      <b/>
      <sz val="8"/>
      <color indexed="2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 tint="-0.1499900072813034"/>
      <name val="Arial Cyr"/>
      <family val="0"/>
    </font>
    <font>
      <b/>
      <sz val="8"/>
      <color theme="0" tint="-0.1499900072813034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left" vertical="center" wrapText="1"/>
      <protection/>
    </xf>
    <xf numFmtId="49" fontId="9" fillId="0" borderId="12" xfId="0" applyNumberFormat="1" applyFont="1" applyBorder="1" applyAlignment="1" applyProtection="1">
      <alignment horizontal="center" vertical="center" wrapText="1"/>
      <protection/>
    </xf>
    <xf numFmtId="49" fontId="9" fillId="0" borderId="12" xfId="0" applyNumberFormat="1" applyFont="1" applyBorder="1" applyAlignment="1" applyProtection="1">
      <alignment horizontal="left" vertical="center" wrapText="1"/>
      <protection/>
    </xf>
    <xf numFmtId="49" fontId="4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2" fontId="9" fillId="0" borderId="12" xfId="0" applyNumberFormat="1" applyFont="1" applyBorder="1" applyAlignment="1" applyProtection="1">
      <alignment horizontal="right" vertical="center" wrapText="1"/>
      <protection/>
    </xf>
    <xf numFmtId="49" fontId="4" fillId="0" borderId="1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49" fontId="4" fillId="0" borderId="18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72" fontId="8" fillId="0" borderId="11" xfId="0" applyNumberFormat="1" applyFont="1" applyBorder="1" applyAlignment="1" applyProtection="1">
      <alignment horizontal="right" vertical="center" wrapText="1"/>
      <protection/>
    </xf>
    <xf numFmtId="172" fontId="8" fillId="0" borderId="11" xfId="0" applyNumberFormat="1" applyFont="1" applyBorder="1" applyAlignment="1" applyProtection="1">
      <alignment horizontal="right"/>
      <protection/>
    </xf>
    <xf numFmtId="49" fontId="8" fillId="0" borderId="10" xfId="0" applyNumberFormat="1" applyFont="1" applyBorder="1" applyAlignment="1" applyProtection="1">
      <alignment horizontal="center"/>
      <protection/>
    </xf>
    <xf numFmtId="49" fontId="8" fillId="0" borderId="11" xfId="0" applyNumberFormat="1" applyFont="1" applyBorder="1" applyAlignment="1" applyProtection="1">
      <alignment horizontal="left"/>
      <protection/>
    </xf>
    <xf numFmtId="172" fontId="46" fillId="0" borderId="12" xfId="0" applyNumberFormat="1" applyFont="1" applyFill="1" applyBorder="1" applyAlignment="1" applyProtection="1">
      <alignment horizontal="right" vertical="center" wrapText="1"/>
      <protection/>
    </xf>
    <xf numFmtId="172" fontId="47" fillId="0" borderId="11" xfId="0" applyNumberFormat="1" applyFont="1" applyBorder="1" applyAlignment="1" applyProtection="1">
      <alignment horizontal="right" vertical="center" wrapText="1"/>
      <protection/>
    </xf>
    <xf numFmtId="172" fontId="46" fillId="0" borderId="12" xfId="0" applyNumberFormat="1" applyFont="1" applyBorder="1" applyAlignment="1" applyProtection="1">
      <alignment horizontal="righ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niBudget1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43"/>
  <sheetViews>
    <sheetView showGridLines="0" tabSelected="1" zoomScaleSheetLayoutView="100" zoomScalePageLayoutView="0" workbookViewId="0" topLeftCell="A1">
      <selection activeCell="I46" sqref="I46"/>
    </sheetView>
  </sheetViews>
  <sheetFormatPr defaultColWidth="9.140625" defaultRowHeight="12.75" customHeight="1" outlineLevelRow="1"/>
  <cols>
    <col min="1" max="1" width="6.7109375" style="1" customWidth="1"/>
    <col min="2" max="2" width="50.28125" style="1" customWidth="1"/>
    <col min="3" max="3" width="11.57421875" style="1" customWidth="1"/>
    <col min="4" max="5" width="12.00390625" style="1" customWidth="1"/>
    <col min="6" max="6" width="12.57421875" style="1" customWidth="1"/>
    <col min="7" max="7" width="12.00390625" style="1" customWidth="1"/>
    <col min="8" max="8" width="10.8515625" style="1" customWidth="1"/>
    <col min="9" max="9" width="9.8515625" style="1" customWidth="1"/>
    <col min="10" max="11" width="12.00390625" style="1" customWidth="1"/>
    <col min="12" max="16384" width="9.140625" style="1" customWidth="1"/>
  </cols>
  <sheetData>
    <row r="1" spans="1:11" s="4" customFormat="1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3" t="s">
        <v>33</v>
      </c>
    </row>
    <row r="2" s="4" customFormat="1" ht="12.75" customHeight="1"/>
    <row r="3" spans="1:11" s="6" customFormat="1" ht="15">
      <c r="A3" s="17" t="s">
        <v>85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s="6" customFormat="1" ht="12.75">
      <c r="A4" s="5"/>
      <c r="B4" s="5"/>
      <c r="C4" s="5"/>
      <c r="D4" s="5"/>
      <c r="E4" s="5"/>
      <c r="F4" s="5"/>
      <c r="G4" s="5"/>
      <c r="H4" s="5"/>
      <c r="I4" s="5"/>
      <c r="K4" s="7" t="s">
        <v>32</v>
      </c>
    </row>
    <row r="5" spans="1:11" s="6" customFormat="1" ht="12.75">
      <c r="A5" s="15" t="s">
        <v>0</v>
      </c>
      <c r="B5" s="15" t="s">
        <v>1</v>
      </c>
      <c r="C5" s="15" t="s">
        <v>78</v>
      </c>
      <c r="D5" s="20" t="s">
        <v>72</v>
      </c>
      <c r="E5" s="22" t="s">
        <v>84</v>
      </c>
      <c r="F5" s="23"/>
      <c r="G5" s="23"/>
      <c r="H5" s="24"/>
      <c r="I5" s="25" t="s">
        <v>31</v>
      </c>
      <c r="J5" s="26"/>
      <c r="K5" s="24"/>
    </row>
    <row r="6" spans="1:11" s="4" customFormat="1" ht="53.25" customHeight="1">
      <c r="A6" s="16"/>
      <c r="B6" s="16"/>
      <c r="C6" s="19"/>
      <c r="D6" s="21"/>
      <c r="E6" s="12" t="s">
        <v>52</v>
      </c>
      <c r="F6" s="12" t="s">
        <v>53</v>
      </c>
      <c r="G6" s="12" t="s">
        <v>38</v>
      </c>
      <c r="H6" s="12" t="s">
        <v>54</v>
      </c>
      <c r="I6" s="12" t="s">
        <v>73</v>
      </c>
      <c r="J6" s="12" t="s">
        <v>86</v>
      </c>
      <c r="K6" s="12" t="s">
        <v>55</v>
      </c>
    </row>
    <row r="7" spans="1:11" ht="12.75" outlineLevel="1">
      <c r="A7" s="8" t="s">
        <v>2</v>
      </c>
      <c r="B7" s="9" t="s">
        <v>3</v>
      </c>
      <c r="C7" s="27">
        <v>9249.3</v>
      </c>
      <c r="D7" s="27">
        <v>9801.7</v>
      </c>
      <c r="E7" s="27">
        <v>7519.8</v>
      </c>
      <c r="F7" s="27">
        <v>6353.9</v>
      </c>
      <c r="G7" s="27">
        <f>E7-F7</f>
        <v>1165.9000000000005</v>
      </c>
      <c r="H7" s="27">
        <f>F7/$F$43*100</f>
        <v>2.8632430681074132</v>
      </c>
      <c r="I7" s="27">
        <f>F7/D7*100</f>
        <v>64.82446922472631</v>
      </c>
      <c r="J7" s="27">
        <f>F7/E7*100</f>
        <v>84.49559828718847</v>
      </c>
      <c r="K7" s="27">
        <f>F7/C7*100</f>
        <v>68.69600942774048</v>
      </c>
    </row>
    <row r="8" spans="1:11" ht="22.5" outlineLevel="1">
      <c r="A8" s="10" t="s">
        <v>62</v>
      </c>
      <c r="B8" s="11" t="s">
        <v>63</v>
      </c>
      <c r="C8" s="14">
        <v>986.3</v>
      </c>
      <c r="D8" s="14">
        <v>1686.9</v>
      </c>
      <c r="E8" s="14">
        <v>1462</v>
      </c>
      <c r="F8" s="14">
        <v>1287.8</v>
      </c>
      <c r="G8" s="14">
        <f aca="true" t="shared" si="0" ref="G8:G43">E8-F8</f>
        <v>174.20000000000005</v>
      </c>
      <c r="H8" s="14">
        <f aca="true" t="shared" si="1" ref="H8:H43">F8/$F$43*100</f>
        <v>0.5803182963390557</v>
      </c>
      <c r="I8" s="14">
        <f aca="true" t="shared" si="2" ref="I8:I43">F8/D8*100</f>
        <v>76.34121761811606</v>
      </c>
      <c r="J8" s="14">
        <f aca="true" t="shared" si="3" ref="J8:J43">F8/E8*100</f>
        <v>88.08481532147742</v>
      </c>
      <c r="K8" s="14">
        <f aca="true" t="shared" si="4" ref="K8:K43">F8/C8*100</f>
        <v>130.5687924566562</v>
      </c>
    </row>
    <row r="9" spans="1:11" ht="33.75" outlineLevel="1">
      <c r="A9" s="10" t="s">
        <v>4</v>
      </c>
      <c r="B9" s="11" t="s">
        <v>5</v>
      </c>
      <c r="C9" s="14">
        <v>2450.9</v>
      </c>
      <c r="D9" s="14">
        <v>3538.6</v>
      </c>
      <c r="E9" s="14">
        <v>2730.1</v>
      </c>
      <c r="F9" s="14">
        <v>2414.8</v>
      </c>
      <c r="G9" s="14">
        <f t="shared" si="0"/>
        <v>315.2999999999997</v>
      </c>
      <c r="H9" s="14">
        <f t="shared" si="1"/>
        <v>1.0881756654756578</v>
      </c>
      <c r="I9" s="14">
        <f t="shared" si="2"/>
        <v>68.24167749957611</v>
      </c>
      <c r="J9" s="14">
        <f t="shared" si="3"/>
        <v>88.45097249185012</v>
      </c>
      <c r="K9" s="14">
        <f t="shared" si="4"/>
        <v>98.52707168795138</v>
      </c>
    </row>
    <row r="10" spans="1:11" ht="33.75" outlineLevel="1">
      <c r="A10" s="10" t="s">
        <v>40</v>
      </c>
      <c r="B10" s="11" t="s">
        <v>81</v>
      </c>
      <c r="C10" s="14">
        <v>61.8</v>
      </c>
      <c r="D10" s="14">
        <v>64.3</v>
      </c>
      <c r="E10" s="14">
        <v>64.3</v>
      </c>
      <c r="F10" s="14">
        <v>64.3</v>
      </c>
      <c r="G10" s="14">
        <f t="shared" si="0"/>
        <v>0</v>
      </c>
      <c r="H10" s="14">
        <f t="shared" si="1"/>
        <v>0.028975358327846937</v>
      </c>
      <c r="I10" s="14">
        <f t="shared" si="2"/>
        <v>100</v>
      </c>
      <c r="J10" s="14">
        <f t="shared" si="3"/>
        <v>100</v>
      </c>
      <c r="K10" s="14">
        <f t="shared" si="4"/>
        <v>104.04530744336569</v>
      </c>
    </row>
    <row r="11" spans="1:11" ht="12.75" outlineLevel="1">
      <c r="A11" s="10" t="s">
        <v>79</v>
      </c>
      <c r="B11" s="11" t="s">
        <v>80</v>
      </c>
      <c r="C11" s="14">
        <v>3600</v>
      </c>
      <c r="D11" s="14"/>
      <c r="E11" s="14"/>
      <c r="F11" s="14"/>
      <c r="G11" s="14"/>
      <c r="H11" s="14"/>
      <c r="I11" s="14"/>
      <c r="J11" s="14"/>
      <c r="K11" s="14"/>
    </row>
    <row r="12" spans="1:11" ht="12.75" outlineLevel="1">
      <c r="A12" s="10" t="s">
        <v>6</v>
      </c>
      <c r="B12" s="11" t="s">
        <v>7</v>
      </c>
      <c r="C12" s="14">
        <v>0</v>
      </c>
      <c r="D12" s="14">
        <v>500</v>
      </c>
      <c r="E12" s="14">
        <v>0</v>
      </c>
      <c r="F12" s="14">
        <v>0</v>
      </c>
      <c r="G12" s="14">
        <f t="shared" si="0"/>
        <v>0</v>
      </c>
      <c r="H12" s="14">
        <f t="shared" si="1"/>
        <v>0</v>
      </c>
      <c r="I12" s="14">
        <f t="shared" si="2"/>
        <v>0</v>
      </c>
      <c r="J12" s="31" t="e">
        <f t="shared" si="3"/>
        <v>#DIV/0!</v>
      </c>
      <c r="K12" s="14" t="e">
        <f t="shared" si="4"/>
        <v>#DIV/0!</v>
      </c>
    </row>
    <row r="13" spans="1:11" ht="12.75" outlineLevel="1">
      <c r="A13" s="10" t="s">
        <v>41</v>
      </c>
      <c r="B13" s="11" t="s">
        <v>8</v>
      </c>
      <c r="C13" s="14">
        <v>2150.3</v>
      </c>
      <c r="D13" s="14">
        <v>4011.9</v>
      </c>
      <c r="E13" s="14">
        <v>3263.4</v>
      </c>
      <c r="F13" s="14">
        <v>2587</v>
      </c>
      <c r="G13" s="14">
        <f t="shared" si="0"/>
        <v>676.4000000000001</v>
      </c>
      <c r="H13" s="14">
        <f t="shared" si="1"/>
        <v>1.1657737479648527</v>
      </c>
      <c r="I13" s="14">
        <f t="shared" si="2"/>
        <v>64.4831625912909</v>
      </c>
      <c r="J13" s="14">
        <f t="shared" si="3"/>
        <v>79.27315070172213</v>
      </c>
      <c r="K13" s="14">
        <f t="shared" si="4"/>
        <v>120.30879412175044</v>
      </c>
    </row>
    <row r="14" spans="1:11" ht="12.75" outlineLevel="1">
      <c r="A14" s="8" t="s">
        <v>64</v>
      </c>
      <c r="B14" s="9" t="s">
        <v>65</v>
      </c>
      <c r="C14" s="27">
        <v>1390.9</v>
      </c>
      <c r="D14" s="27">
        <v>1869.8</v>
      </c>
      <c r="E14" s="27">
        <v>1402.4</v>
      </c>
      <c r="F14" s="27">
        <v>1360</v>
      </c>
      <c r="G14" s="27">
        <f t="shared" si="0"/>
        <v>42.40000000000009</v>
      </c>
      <c r="H14" s="27">
        <f t="shared" si="1"/>
        <v>0.612853613155083</v>
      </c>
      <c r="I14" s="27">
        <f t="shared" si="2"/>
        <v>72.73505187720613</v>
      </c>
      <c r="J14" s="27">
        <f t="shared" si="3"/>
        <v>96.97661152310324</v>
      </c>
      <c r="K14" s="27">
        <f t="shared" si="4"/>
        <v>97.77841685239773</v>
      </c>
    </row>
    <row r="15" spans="1:11" ht="12.75" outlineLevel="1">
      <c r="A15" s="10" t="s">
        <v>66</v>
      </c>
      <c r="B15" s="11" t="s">
        <v>67</v>
      </c>
      <c r="C15" s="14">
        <v>1390.9</v>
      </c>
      <c r="D15" s="14">
        <v>1869.8</v>
      </c>
      <c r="E15" s="14">
        <v>1402.4</v>
      </c>
      <c r="F15" s="14">
        <v>1360</v>
      </c>
      <c r="G15" s="14">
        <f t="shared" si="0"/>
        <v>42.40000000000009</v>
      </c>
      <c r="H15" s="14">
        <f t="shared" si="1"/>
        <v>0.612853613155083</v>
      </c>
      <c r="I15" s="14">
        <f t="shared" si="2"/>
        <v>72.73505187720613</v>
      </c>
      <c r="J15" s="14">
        <f t="shared" si="3"/>
        <v>96.97661152310324</v>
      </c>
      <c r="K15" s="14">
        <f t="shared" si="4"/>
        <v>97.77841685239773</v>
      </c>
    </row>
    <row r="16" spans="1:11" ht="22.5" outlineLevel="1">
      <c r="A16" s="8" t="s">
        <v>9</v>
      </c>
      <c r="B16" s="9" t="s">
        <v>10</v>
      </c>
      <c r="C16" s="27">
        <v>342.4</v>
      </c>
      <c r="D16" s="27">
        <v>2318.7</v>
      </c>
      <c r="E16" s="27">
        <v>1717.5</v>
      </c>
      <c r="F16" s="27">
        <v>1248.4</v>
      </c>
      <c r="G16" s="27">
        <f t="shared" si="0"/>
        <v>469.0999999999999</v>
      </c>
      <c r="H16" s="27">
        <f t="shared" si="1"/>
        <v>0.5625635666638277</v>
      </c>
      <c r="I16" s="27">
        <f t="shared" si="2"/>
        <v>53.84051408116618</v>
      </c>
      <c r="J16" s="27">
        <f t="shared" si="3"/>
        <v>72.68704512372636</v>
      </c>
      <c r="K16" s="27">
        <f t="shared" si="4"/>
        <v>364.6028037383178</v>
      </c>
    </row>
    <row r="17" spans="1:11" ht="22.5" outlineLevel="1">
      <c r="A17" s="10" t="s">
        <v>11</v>
      </c>
      <c r="B17" s="11" t="s">
        <v>56</v>
      </c>
      <c r="C17" s="14">
        <v>140</v>
      </c>
      <c r="D17" s="14">
        <v>622.1</v>
      </c>
      <c r="E17" s="14">
        <v>497.1</v>
      </c>
      <c r="F17" s="14">
        <v>121.9</v>
      </c>
      <c r="G17" s="14">
        <f t="shared" si="0"/>
        <v>375.20000000000005</v>
      </c>
      <c r="H17" s="14">
        <f t="shared" si="1"/>
        <v>0.05493151135559164</v>
      </c>
      <c r="I17" s="14">
        <f t="shared" si="2"/>
        <v>19.594920430798908</v>
      </c>
      <c r="J17" s="14">
        <f t="shared" si="3"/>
        <v>24.522228927781132</v>
      </c>
      <c r="K17" s="14">
        <f t="shared" si="4"/>
        <v>87.07142857142858</v>
      </c>
    </row>
    <row r="18" spans="1:11" ht="12.75" outlineLevel="1">
      <c r="A18" s="10" t="s">
        <v>74</v>
      </c>
      <c r="B18" s="11" t="s">
        <v>75</v>
      </c>
      <c r="C18" s="14"/>
      <c r="D18" s="14">
        <v>835.4</v>
      </c>
      <c r="E18" s="14">
        <v>835.4</v>
      </c>
      <c r="F18" s="14">
        <v>833.5</v>
      </c>
      <c r="G18" s="14">
        <f t="shared" si="0"/>
        <v>1.8999999999999773</v>
      </c>
      <c r="H18" s="14">
        <f t="shared" si="1"/>
        <v>0.3755981518858542</v>
      </c>
      <c r="I18" s="14">
        <f t="shared" si="2"/>
        <v>99.77256404117789</v>
      </c>
      <c r="J18" s="14">
        <f t="shared" si="3"/>
        <v>99.77256404117789</v>
      </c>
      <c r="K18" s="14" t="e">
        <f t="shared" si="4"/>
        <v>#DIV/0!</v>
      </c>
    </row>
    <row r="19" spans="1:11" ht="22.5" outlineLevel="1">
      <c r="A19" s="10" t="s">
        <v>46</v>
      </c>
      <c r="B19" s="11" t="s">
        <v>47</v>
      </c>
      <c r="C19" s="14">
        <v>202.4</v>
      </c>
      <c r="D19" s="14">
        <v>861.2</v>
      </c>
      <c r="E19" s="14">
        <v>385</v>
      </c>
      <c r="F19" s="14">
        <v>293</v>
      </c>
      <c r="G19" s="14">
        <f t="shared" si="0"/>
        <v>92</v>
      </c>
      <c r="H19" s="14">
        <f t="shared" si="1"/>
        <v>0.13203390342238186</v>
      </c>
      <c r="I19" s="14">
        <f t="shared" si="2"/>
        <v>34.022294472828605</v>
      </c>
      <c r="J19" s="14">
        <f t="shared" si="3"/>
        <v>76.1038961038961</v>
      </c>
      <c r="K19" s="14">
        <f t="shared" si="4"/>
        <v>144.76284584980237</v>
      </c>
    </row>
    <row r="20" spans="1:11" ht="12.75" outlineLevel="1">
      <c r="A20" s="8" t="s">
        <v>12</v>
      </c>
      <c r="B20" s="9" t="s">
        <v>13</v>
      </c>
      <c r="C20" s="27">
        <v>50667.2</v>
      </c>
      <c r="D20" s="27">
        <v>162128.8</v>
      </c>
      <c r="E20" s="27">
        <v>80736</v>
      </c>
      <c r="F20" s="27">
        <v>78125.6</v>
      </c>
      <c r="G20" s="27">
        <f t="shared" si="0"/>
        <v>2610.399999999994</v>
      </c>
      <c r="H20" s="27">
        <f t="shared" si="1"/>
        <v>35.205556058756436</v>
      </c>
      <c r="I20" s="27">
        <f t="shared" si="2"/>
        <v>48.18736708098747</v>
      </c>
      <c r="J20" s="27">
        <f t="shared" si="3"/>
        <v>96.76674593737614</v>
      </c>
      <c r="K20" s="27">
        <f t="shared" si="4"/>
        <v>154.1936400669467</v>
      </c>
    </row>
    <row r="21" spans="1:11" ht="12.75">
      <c r="A21" s="10" t="s">
        <v>70</v>
      </c>
      <c r="B21" s="11" t="s">
        <v>71</v>
      </c>
      <c r="C21" s="14">
        <v>0</v>
      </c>
      <c r="D21" s="14">
        <v>0.1</v>
      </c>
      <c r="E21" s="14">
        <v>0.1</v>
      </c>
      <c r="F21" s="14">
        <v>0</v>
      </c>
      <c r="G21" s="14">
        <f t="shared" si="0"/>
        <v>0.1</v>
      </c>
      <c r="H21" s="14">
        <f t="shared" si="1"/>
        <v>0</v>
      </c>
      <c r="I21" s="14">
        <f t="shared" si="2"/>
        <v>0</v>
      </c>
      <c r="J21" s="14">
        <f t="shared" si="3"/>
        <v>0</v>
      </c>
      <c r="K21" s="33" t="e">
        <f t="shared" si="4"/>
        <v>#DIV/0!</v>
      </c>
    </row>
    <row r="22" spans="1:11" s="13" customFormat="1" ht="12.75">
      <c r="A22" s="10" t="s">
        <v>39</v>
      </c>
      <c r="B22" s="11" t="s">
        <v>48</v>
      </c>
      <c r="C22" s="14">
        <v>39683.8</v>
      </c>
      <c r="D22" s="14">
        <v>148606.3</v>
      </c>
      <c r="E22" s="14">
        <v>67766.2</v>
      </c>
      <c r="F22" s="14">
        <v>66693.6</v>
      </c>
      <c r="G22" s="14">
        <f t="shared" si="0"/>
        <v>1072.5999999999913</v>
      </c>
      <c r="H22" s="14">
        <f t="shared" si="1"/>
        <v>30.053980686999886</v>
      </c>
      <c r="I22" s="14">
        <f t="shared" si="2"/>
        <v>44.87938936639968</v>
      </c>
      <c r="J22" s="14">
        <f t="shared" si="3"/>
        <v>98.4172050373195</v>
      </c>
      <c r="K22" s="14">
        <f t="shared" si="4"/>
        <v>168.06253433390955</v>
      </c>
    </row>
    <row r="23" spans="1:11" ht="12.75" outlineLevel="1">
      <c r="A23" s="10" t="s">
        <v>14</v>
      </c>
      <c r="B23" s="11" t="s">
        <v>15</v>
      </c>
      <c r="C23" s="14">
        <v>10983.4</v>
      </c>
      <c r="D23" s="14">
        <v>13522.4</v>
      </c>
      <c r="E23" s="14">
        <v>12969.7</v>
      </c>
      <c r="F23" s="14">
        <v>11431.9</v>
      </c>
      <c r="G23" s="14">
        <f t="shared" si="0"/>
        <v>1537.800000000001</v>
      </c>
      <c r="H23" s="14">
        <f t="shared" si="1"/>
        <v>5.1515303089908775</v>
      </c>
      <c r="I23" s="14">
        <f t="shared" si="2"/>
        <v>84.54046618943383</v>
      </c>
      <c r="J23" s="14">
        <f t="shared" si="3"/>
        <v>88.14313361141737</v>
      </c>
      <c r="K23" s="14">
        <f t="shared" si="4"/>
        <v>104.08343500191197</v>
      </c>
    </row>
    <row r="24" spans="1:11" ht="12.75" outlineLevel="1">
      <c r="A24" s="8" t="s">
        <v>16</v>
      </c>
      <c r="B24" s="9" t="s">
        <v>17</v>
      </c>
      <c r="C24" s="27">
        <v>48335.2</v>
      </c>
      <c r="D24" s="27">
        <v>199749</v>
      </c>
      <c r="E24" s="27">
        <v>61352.5</v>
      </c>
      <c r="F24" s="27">
        <v>50726.1</v>
      </c>
      <c r="G24" s="27">
        <f t="shared" si="0"/>
        <v>10626.400000000001</v>
      </c>
      <c r="H24" s="27">
        <f t="shared" si="1"/>
        <v>22.858583578136805</v>
      </c>
      <c r="I24" s="27">
        <f t="shared" si="2"/>
        <v>25.39492062538486</v>
      </c>
      <c r="J24" s="27">
        <f t="shared" si="3"/>
        <v>82.67976040096165</v>
      </c>
      <c r="K24" s="27">
        <f t="shared" si="4"/>
        <v>104.94649861798442</v>
      </c>
    </row>
    <row r="25" spans="1:11" ht="12.75">
      <c r="A25" s="10" t="s">
        <v>18</v>
      </c>
      <c r="B25" s="11" t="s">
        <v>19</v>
      </c>
      <c r="C25" s="14">
        <v>19818.4</v>
      </c>
      <c r="D25" s="14">
        <v>16530</v>
      </c>
      <c r="E25" s="14">
        <v>15218.9</v>
      </c>
      <c r="F25" s="14">
        <v>5864.1</v>
      </c>
      <c r="G25" s="14">
        <f t="shared" si="0"/>
        <v>9354.8</v>
      </c>
      <c r="H25" s="14">
        <f t="shared" si="1"/>
        <v>2.6425256418402374</v>
      </c>
      <c r="I25" s="14">
        <f t="shared" si="2"/>
        <v>35.47549909255899</v>
      </c>
      <c r="J25" s="14">
        <f t="shared" si="3"/>
        <v>38.531694143466346</v>
      </c>
      <c r="K25" s="14">
        <f t="shared" si="4"/>
        <v>29.5891696605175</v>
      </c>
    </row>
    <row r="26" spans="1:11" ht="12.75">
      <c r="A26" s="10" t="s">
        <v>20</v>
      </c>
      <c r="B26" s="11" t="s">
        <v>21</v>
      </c>
      <c r="C26" s="14">
        <v>6706</v>
      </c>
      <c r="D26" s="14">
        <v>75998</v>
      </c>
      <c r="E26" s="14">
        <v>7972.8</v>
      </c>
      <c r="F26" s="14">
        <v>7445</v>
      </c>
      <c r="G26" s="14">
        <f t="shared" si="0"/>
        <v>527.8000000000002</v>
      </c>
      <c r="H26" s="14">
        <f t="shared" si="1"/>
        <v>3.3549229043673483</v>
      </c>
      <c r="I26" s="14">
        <f t="shared" si="2"/>
        <v>9.796310429221823</v>
      </c>
      <c r="J26" s="14">
        <f t="shared" si="3"/>
        <v>93.3799919727072</v>
      </c>
      <c r="K26" s="14">
        <f t="shared" si="4"/>
        <v>111.01998210557709</v>
      </c>
    </row>
    <row r="27" spans="1:11" ht="12.75">
      <c r="A27" s="10" t="s">
        <v>22</v>
      </c>
      <c r="B27" s="11" t="s">
        <v>23</v>
      </c>
      <c r="C27" s="14">
        <v>21810.9</v>
      </c>
      <c r="D27" s="14">
        <v>107221</v>
      </c>
      <c r="E27" s="14">
        <v>38160.8</v>
      </c>
      <c r="F27" s="14">
        <v>37416.9</v>
      </c>
      <c r="G27" s="14">
        <f t="shared" si="0"/>
        <v>743.9000000000015</v>
      </c>
      <c r="H27" s="14">
        <f t="shared" si="1"/>
        <v>16.861089969163547</v>
      </c>
      <c r="I27" s="14">
        <f t="shared" si="2"/>
        <v>34.89698846308093</v>
      </c>
      <c r="J27" s="14">
        <f t="shared" si="3"/>
        <v>98.05061738747615</v>
      </c>
      <c r="K27" s="14">
        <f t="shared" si="4"/>
        <v>171.55138027316616</v>
      </c>
    </row>
    <row r="28" spans="1:11" ht="12.75" outlineLevel="1">
      <c r="A28" s="8" t="s">
        <v>24</v>
      </c>
      <c r="B28" s="9" t="s">
        <v>25</v>
      </c>
      <c r="C28" s="27">
        <v>923.6</v>
      </c>
      <c r="D28" s="27">
        <v>983.3</v>
      </c>
      <c r="E28" s="27">
        <v>934.6</v>
      </c>
      <c r="F28" s="27">
        <v>828.9</v>
      </c>
      <c r="G28" s="27">
        <f t="shared" si="0"/>
        <v>105.70000000000005</v>
      </c>
      <c r="H28" s="27">
        <f t="shared" si="1"/>
        <v>0.37352526466488845</v>
      </c>
      <c r="I28" s="27">
        <f t="shared" si="2"/>
        <v>84.29777280585783</v>
      </c>
      <c r="J28" s="27">
        <f t="shared" si="3"/>
        <v>88.69034881232612</v>
      </c>
      <c r="K28" s="27">
        <f t="shared" si="4"/>
        <v>89.74664356864443</v>
      </c>
    </row>
    <row r="29" spans="1:11" ht="22.5">
      <c r="A29" s="10" t="s">
        <v>68</v>
      </c>
      <c r="B29" s="11" t="s">
        <v>69</v>
      </c>
      <c r="C29" s="14">
        <v>53</v>
      </c>
      <c r="D29" s="14">
        <v>18.7</v>
      </c>
      <c r="E29" s="14">
        <v>18.7</v>
      </c>
      <c r="F29" s="14">
        <v>11.5</v>
      </c>
      <c r="G29" s="14">
        <f t="shared" si="0"/>
        <v>7.199999999999999</v>
      </c>
      <c r="H29" s="14">
        <f t="shared" si="1"/>
        <v>0.005182218052414305</v>
      </c>
      <c r="I29" s="14">
        <f t="shared" si="2"/>
        <v>61.49732620320856</v>
      </c>
      <c r="J29" s="14">
        <f t="shared" si="3"/>
        <v>61.49732620320856</v>
      </c>
      <c r="K29" s="14">
        <f t="shared" si="4"/>
        <v>21.69811320754717</v>
      </c>
    </row>
    <row r="30" spans="1:11" ht="12.75" outlineLevel="1">
      <c r="A30" s="10" t="s">
        <v>26</v>
      </c>
      <c r="B30" s="11" t="s">
        <v>82</v>
      </c>
      <c r="C30" s="14">
        <v>870.6</v>
      </c>
      <c r="D30" s="14">
        <v>964.6</v>
      </c>
      <c r="E30" s="14">
        <v>915.9</v>
      </c>
      <c r="F30" s="14">
        <v>817.4</v>
      </c>
      <c r="G30" s="14">
        <f t="shared" si="0"/>
        <v>98.5</v>
      </c>
      <c r="H30" s="14">
        <f t="shared" si="1"/>
        <v>0.36834304661247413</v>
      </c>
      <c r="I30" s="14">
        <f t="shared" si="2"/>
        <v>84.73978851337341</v>
      </c>
      <c r="J30" s="14">
        <f t="shared" si="3"/>
        <v>89.2455508243258</v>
      </c>
      <c r="K30" s="14">
        <f t="shared" si="4"/>
        <v>93.88927176659774</v>
      </c>
    </row>
    <row r="31" spans="1:11" ht="12.75" outlineLevel="1">
      <c r="A31" s="8" t="s">
        <v>27</v>
      </c>
      <c r="B31" s="9" t="s">
        <v>49</v>
      </c>
      <c r="C31" s="27">
        <v>71519.5</v>
      </c>
      <c r="D31" s="27">
        <v>112378.9</v>
      </c>
      <c r="E31" s="27">
        <v>82375.8</v>
      </c>
      <c r="F31" s="27">
        <v>77765.2</v>
      </c>
      <c r="G31" s="27">
        <f t="shared" si="0"/>
        <v>4610.600000000006</v>
      </c>
      <c r="H31" s="27">
        <f t="shared" si="1"/>
        <v>35.043149851270336</v>
      </c>
      <c r="I31" s="27">
        <f t="shared" si="2"/>
        <v>69.19911122105663</v>
      </c>
      <c r="J31" s="27">
        <f t="shared" si="3"/>
        <v>94.4029678619206</v>
      </c>
      <c r="K31" s="27">
        <f t="shared" si="4"/>
        <v>108.73286306531784</v>
      </c>
    </row>
    <row r="32" spans="1:11" ht="12.75" outlineLevel="1">
      <c r="A32" s="10" t="s">
        <v>28</v>
      </c>
      <c r="B32" s="11" t="s">
        <v>29</v>
      </c>
      <c r="C32" s="14">
        <v>71519.5</v>
      </c>
      <c r="D32" s="14">
        <v>112378.9</v>
      </c>
      <c r="E32" s="14">
        <v>82375.8</v>
      </c>
      <c r="F32" s="14">
        <v>77765.2</v>
      </c>
      <c r="G32" s="14">
        <f t="shared" si="0"/>
        <v>4610.600000000006</v>
      </c>
      <c r="H32" s="14">
        <f t="shared" si="1"/>
        <v>35.043149851270336</v>
      </c>
      <c r="I32" s="14">
        <f t="shared" si="2"/>
        <v>69.19911122105663</v>
      </c>
      <c r="J32" s="14">
        <f t="shared" si="3"/>
        <v>94.4029678619206</v>
      </c>
      <c r="K32" s="14">
        <f t="shared" si="4"/>
        <v>108.73286306531784</v>
      </c>
    </row>
    <row r="33" spans="1:11" ht="12.75" outlineLevel="1">
      <c r="A33" s="8" t="s">
        <v>34</v>
      </c>
      <c r="B33" s="9" t="s">
        <v>57</v>
      </c>
      <c r="C33" s="27">
        <v>6473</v>
      </c>
      <c r="D33" s="27">
        <v>3949.9</v>
      </c>
      <c r="E33" s="27">
        <v>3158.9</v>
      </c>
      <c r="F33" s="27">
        <v>3158.8</v>
      </c>
      <c r="G33" s="27">
        <f t="shared" si="0"/>
        <v>0.09999999999990905</v>
      </c>
      <c r="H33" s="27">
        <f t="shared" si="1"/>
        <v>1.4234426420840267</v>
      </c>
      <c r="I33" s="27">
        <f t="shared" si="2"/>
        <v>79.9716448517684</v>
      </c>
      <c r="J33" s="27">
        <f t="shared" si="3"/>
        <v>99.9968343410681</v>
      </c>
      <c r="K33" s="27">
        <f t="shared" si="4"/>
        <v>48.79962922910552</v>
      </c>
    </row>
    <row r="34" spans="1:11" ht="12.75" outlineLevel="1">
      <c r="A34" s="10" t="s">
        <v>35</v>
      </c>
      <c r="B34" s="11" t="s">
        <v>36</v>
      </c>
      <c r="C34" s="14">
        <v>1514.1</v>
      </c>
      <c r="D34" s="14">
        <v>2381.6</v>
      </c>
      <c r="E34" s="14">
        <v>1590.6</v>
      </c>
      <c r="F34" s="14">
        <v>1590.4</v>
      </c>
      <c r="G34" s="14">
        <f t="shared" si="0"/>
        <v>0.1999999999998181</v>
      </c>
      <c r="H34" s="14">
        <f t="shared" si="1"/>
        <v>0.7166782252660618</v>
      </c>
      <c r="I34" s="14">
        <f t="shared" si="2"/>
        <v>66.77863621095062</v>
      </c>
      <c r="J34" s="14">
        <f t="shared" si="3"/>
        <v>99.98742612850498</v>
      </c>
      <c r="K34" s="14">
        <f t="shared" si="4"/>
        <v>105.03929727230698</v>
      </c>
    </row>
    <row r="35" spans="1:11" ht="12.75" outlineLevel="1">
      <c r="A35" s="10">
        <v>1003</v>
      </c>
      <c r="B35" s="11" t="s">
        <v>37</v>
      </c>
      <c r="C35" s="14">
        <v>4828.1</v>
      </c>
      <c r="D35" s="14">
        <v>0</v>
      </c>
      <c r="E35" s="14">
        <v>0</v>
      </c>
      <c r="F35" s="14">
        <v>0</v>
      </c>
      <c r="G35" s="14">
        <f t="shared" si="0"/>
        <v>0</v>
      </c>
      <c r="H35" s="14">
        <f t="shared" si="1"/>
        <v>0</v>
      </c>
      <c r="I35" s="33" t="e">
        <f t="shared" si="2"/>
        <v>#DIV/0!</v>
      </c>
      <c r="J35" s="33" t="e">
        <f t="shared" si="3"/>
        <v>#DIV/0!</v>
      </c>
      <c r="K35" s="14">
        <f t="shared" si="4"/>
        <v>0</v>
      </c>
    </row>
    <row r="36" spans="1:11" ht="12.75">
      <c r="A36" s="10" t="s">
        <v>76</v>
      </c>
      <c r="B36" s="11" t="s">
        <v>77</v>
      </c>
      <c r="C36" s="14">
        <v>130.9</v>
      </c>
      <c r="D36" s="14">
        <v>1568.3</v>
      </c>
      <c r="E36" s="14">
        <v>1568.3</v>
      </c>
      <c r="F36" s="14">
        <v>1568.3</v>
      </c>
      <c r="G36" s="14">
        <f t="shared" si="0"/>
        <v>0</v>
      </c>
      <c r="H36" s="14">
        <f t="shared" si="1"/>
        <v>0.7067193540522917</v>
      </c>
      <c r="I36" s="14">
        <f t="shared" si="2"/>
        <v>100</v>
      </c>
      <c r="J36" s="14">
        <f t="shared" si="3"/>
        <v>100</v>
      </c>
      <c r="K36" s="14">
        <f t="shared" si="4"/>
        <v>1198.0901451489685</v>
      </c>
    </row>
    <row r="37" spans="1:11" ht="12.75" outlineLevel="1">
      <c r="A37" s="8" t="s">
        <v>30</v>
      </c>
      <c r="B37" s="9" t="s">
        <v>42</v>
      </c>
      <c r="C37" s="27">
        <v>562.2</v>
      </c>
      <c r="D37" s="27">
        <v>2899.1</v>
      </c>
      <c r="E37" s="27">
        <v>2702.5</v>
      </c>
      <c r="F37" s="27">
        <v>2280.4</v>
      </c>
      <c r="G37" s="27">
        <f t="shared" si="0"/>
        <v>422.0999999999999</v>
      </c>
      <c r="H37" s="27">
        <f t="shared" si="1"/>
        <v>1.0276113084109202</v>
      </c>
      <c r="I37" s="27">
        <f t="shared" si="2"/>
        <v>78.65889413956056</v>
      </c>
      <c r="J37" s="27">
        <f t="shared" si="3"/>
        <v>84.38112858464385</v>
      </c>
      <c r="K37" s="27">
        <f t="shared" si="4"/>
        <v>405.6207755247243</v>
      </c>
    </row>
    <row r="38" spans="1:11" ht="12.75">
      <c r="A38" s="10" t="s">
        <v>50</v>
      </c>
      <c r="B38" s="11" t="s">
        <v>51</v>
      </c>
      <c r="C38" s="14">
        <v>562.2</v>
      </c>
      <c r="D38" s="14">
        <v>2899.1</v>
      </c>
      <c r="E38" s="14">
        <v>2702.5</v>
      </c>
      <c r="F38" s="14">
        <v>2280.4</v>
      </c>
      <c r="G38" s="14">
        <f t="shared" si="0"/>
        <v>422.0999999999999</v>
      </c>
      <c r="H38" s="14">
        <f t="shared" si="1"/>
        <v>1.0276113084109202</v>
      </c>
      <c r="I38" s="14">
        <f t="shared" si="2"/>
        <v>78.65889413956056</v>
      </c>
      <c r="J38" s="14">
        <f t="shared" si="3"/>
        <v>84.38112858464385</v>
      </c>
      <c r="K38" s="14">
        <f t="shared" si="4"/>
        <v>405.6207755247243</v>
      </c>
    </row>
    <row r="39" spans="1:11" ht="22.5">
      <c r="A39" s="8" t="s">
        <v>43</v>
      </c>
      <c r="B39" s="9" t="s">
        <v>45</v>
      </c>
      <c r="C39" s="27">
        <v>71.4</v>
      </c>
      <c r="D39" s="27">
        <v>95.2</v>
      </c>
      <c r="E39" s="27">
        <v>65.6</v>
      </c>
      <c r="F39" s="27">
        <v>65.5</v>
      </c>
      <c r="G39" s="27">
        <f t="shared" si="0"/>
        <v>0.09999999999999432</v>
      </c>
      <c r="H39" s="27">
        <f t="shared" si="1"/>
        <v>0.029516111515924953</v>
      </c>
      <c r="I39" s="27">
        <f t="shared" si="2"/>
        <v>68.80252100840336</v>
      </c>
      <c r="J39" s="27">
        <f t="shared" si="3"/>
        <v>99.84756097560977</v>
      </c>
      <c r="K39" s="27">
        <f t="shared" si="4"/>
        <v>91.73669467787114</v>
      </c>
    </row>
    <row r="40" spans="1:11" ht="22.5" outlineLevel="1">
      <c r="A40" s="10" t="s">
        <v>44</v>
      </c>
      <c r="B40" s="11" t="s">
        <v>58</v>
      </c>
      <c r="C40" s="14">
        <v>71.4</v>
      </c>
      <c r="D40" s="14">
        <v>95.2</v>
      </c>
      <c r="E40" s="14">
        <v>65.6</v>
      </c>
      <c r="F40" s="14">
        <v>65.5</v>
      </c>
      <c r="G40" s="14">
        <f t="shared" si="0"/>
        <v>0.09999999999999432</v>
      </c>
      <c r="H40" s="14">
        <f t="shared" si="1"/>
        <v>0.029516111515924953</v>
      </c>
      <c r="I40" s="14">
        <f t="shared" si="2"/>
        <v>68.80252100840336</v>
      </c>
      <c r="J40" s="14">
        <f t="shared" si="3"/>
        <v>99.84756097560977</v>
      </c>
      <c r="K40" s="14">
        <f t="shared" si="4"/>
        <v>91.73669467787114</v>
      </c>
    </row>
    <row r="41" spans="1:11" ht="33.75" outlineLevel="1">
      <c r="A41" s="8" t="s">
        <v>59</v>
      </c>
      <c r="B41" s="9" t="s">
        <v>87</v>
      </c>
      <c r="C41" s="27">
        <v>5527.3</v>
      </c>
      <c r="D41" s="27">
        <v>0</v>
      </c>
      <c r="E41" s="27">
        <v>0</v>
      </c>
      <c r="F41" s="27">
        <v>0</v>
      </c>
      <c r="G41" s="27">
        <f t="shared" si="0"/>
        <v>0</v>
      </c>
      <c r="H41" s="27">
        <f t="shared" si="1"/>
        <v>0</v>
      </c>
      <c r="I41" s="32" t="e">
        <f t="shared" si="2"/>
        <v>#DIV/0!</v>
      </c>
      <c r="J41" s="32" t="e">
        <f t="shared" si="3"/>
        <v>#DIV/0!</v>
      </c>
      <c r="K41" s="27">
        <f t="shared" si="4"/>
        <v>0</v>
      </c>
    </row>
    <row r="42" spans="1:11" ht="12.75" outlineLevel="1">
      <c r="A42" s="10" t="s">
        <v>60</v>
      </c>
      <c r="B42" s="11" t="s">
        <v>61</v>
      </c>
      <c r="C42" s="14">
        <v>5527.3</v>
      </c>
      <c r="D42" s="14">
        <v>0</v>
      </c>
      <c r="E42" s="14">
        <v>0</v>
      </c>
      <c r="F42" s="14">
        <v>0</v>
      </c>
      <c r="G42" s="14">
        <f t="shared" si="0"/>
        <v>0</v>
      </c>
      <c r="H42" s="14">
        <f t="shared" si="1"/>
        <v>0</v>
      </c>
      <c r="I42" s="33" t="e">
        <f t="shared" si="2"/>
        <v>#DIV/0!</v>
      </c>
      <c r="J42" s="33" t="e">
        <f t="shared" si="3"/>
        <v>#DIV/0!</v>
      </c>
      <c r="K42" s="14">
        <f t="shared" si="4"/>
        <v>0</v>
      </c>
    </row>
    <row r="43" spans="1:11" ht="12.75" outlineLevel="1">
      <c r="A43" s="29" t="s">
        <v>83</v>
      </c>
      <c r="B43" s="30"/>
      <c r="C43" s="28">
        <f>C7+C14+C16+C20+FIO+C28+C31+C33+C37+C39+C41+0.1</f>
        <v>195062.1</v>
      </c>
      <c r="D43" s="28">
        <v>496174.4</v>
      </c>
      <c r="E43" s="28">
        <v>241965.5</v>
      </c>
      <c r="F43" s="28">
        <v>221912.7</v>
      </c>
      <c r="G43" s="28">
        <f t="shared" si="0"/>
        <v>20052.79999999999</v>
      </c>
      <c r="H43" s="28">
        <f t="shared" si="1"/>
        <v>100</v>
      </c>
      <c r="I43" s="28">
        <f t="shared" si="2"/>
        <v>44.72473791473321</v>
      </c>
      <c r="J43" s="28">
        <f t="shared" si="3"/>
        <v>91.71253753117698</v>
      </c>
      <c r="K43" s="28">
        <f t="shared" si="4"/>
        <v>113.76515478916716</v>
      </c>
    </row>
  </sheetData>
  <sheetProtection/>
  <mergeCells count="7">
    <mergeCell ref="B5:B6"/>
    <mergeCell ref="A5:A6"/>
    <mergeCell ref="A3:K3"/>
    <mergeCell ref="C5:C6"/>
    <mergeCell ref="D5:D6"/>
    <mergeCell ref="E5:H5"/>
    <mergeCell ref="I5:K5"/>
  </mergeCells>
  <printOptions/>
  <pageMargins left="0.6" right="0.31496062992125984" top="0.5118110236220472" bottom="0.1968503937007874" header="0.5118110236220472" footer="0.196850393700787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Матюшева Татьяна Г.</cp:lastModifiedBy>
  <cp:lastPrinted>2020-11-10T06:15:19Z</cp:lastPrinted>
  <dcterms:created xsi:type="dcterms:W3CDTF">2002-03-11T10:22:12Z</dcterms:created>
  <dcterms:modified xsi:type="dcterms:W3CDTF">2020-11-10T06:15:24Z</dcterms:modified>
  <cp:category/>
  <cp:version/>
  <cp:contentType/>
  <cp:contentStatus/>
</cp:coreProperties>
</file>