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'Бюджет'!$A$21</definedName>
    <definedName name="FIO" localSheetId="0">'Бюджет'!$C$21</definedName>
    <definedName name="SIGN" localSheetId="0">'Бюджет'!$A$21:$K$22</definedName>
  </definedNames>
  <calcPr fullCalcOnLoad="1"/>
</workbook>
</file>

<file path=xl/sharedStrings.xml><?xml version="1.0" encoding="utf-8"?>
<sst xmlns="http://schemas.openxmlformats.org/spreadsheetml/2006/main" count="88" uniqueCount="86">
  <si>
    <t/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</si>
  <si>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</si>
  <si>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</si>
  <si>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</si>
  <si>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</si>
  <si>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</si>
  <si>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</si>
  <si>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</si>
  <si>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</si>
  <si>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</si>
  <si>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</si>
  <si>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</si>
  <si>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</si>
  <si>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</si>
  <si>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</si>
  <si>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</si>
  <si>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</si>
  <si>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</si>
  <si>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</si>
  <si>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</si>
  <si>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</si>
  <si>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</si>
  <si>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</si>
  <si>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</si>
  <si>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</si>
  <si>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</si>
  <si>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</si>
  <si>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</si>
  <si>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</si>
  <si>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</si>
  <si>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</si>
  <si>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</si>
  <si>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</si>
  <si>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% исполнения</t>
  </si>
  <si>
    <t>тыс.руб.</t>
  </si>
  <si>
    <t>Приложение 2</t>
  </si>
  <si>
    <t>1000</t>
  </si>
  <si>
    <t>1001</t>
  </si>
  <si>
    <t>Пенсионное обеспечение</t>
  </si>
  <si>
    <t>1003</t>
  </si>
  <si>
    <t>Социальное обеспечение населения</t>
  </si>
  <si>
    <t xml:space="preserve">Остаток </t>
  </si>
  <si>
    <t>0409</t>
  </si>
  <si>
    <t>0106</t>
  </si>
  <si>
    <t>0113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</si>
  <si>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</si>
  <si>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ФИЗИЧЕСКАЯ КУЛЬТУРА И СПОРТ</t>
  </si>
  <si>
    <t>1300</t>
  </si>
  <si>
    <t>1301</t>
  </si>
  <si>
    <t>ОБСЛУЖИВАНИЕ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</si>
  <si>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</si>
  <si>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</si>
  <si>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</si>
  <si>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0505</t>
  </si>
  <si>
    <t>Другие вопросы в области жилищно-коммунального хозяйства</t>
  </si>
  <si>
    <t>КУЛЬТУРА, КИНЕМАТОГРАФИЯ</t>
  </si>
  <si>
    <t>1102</t>
  </si>
  <si>
    <t>Массовый спорт</t>
  </si>
  <si>
    <t>Кассовый план</t>
  </si>
  <si>
    <t xml:space="preserve">Исполнено </t>
  </si>
  <si>
    <t xml:space="preserve">Структура расходов, % </t>
  </si>
  <si>
    <t>к аналогич. периоду прош. года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</si>
  <si>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</si>
  <si>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</si>
  <si>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</si>
  <si>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</si>
  <si>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</si>
  <si>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</si>
  <si>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</si>
  <si>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ИТОГО:</t>
  </si>
  <si>
    <t>1101</t>
  </si>
  <si>
    <t>Физическая культура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</si>
  <si>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</si>
  <si>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</si>
  <si>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</si>
  <si>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</si>
  <si>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</si>
  <si>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</si>
  <si>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План 2018год</t>
  </si>
  <si>
    <t>к плану 2018 года</t>
  </si>
  <si>
    <t>0705</t>
  </si>
  <si>
    <t>Профессиональная подготовка, переподготовка и повышение квалификации</t>
  </si>
  <si>
    <t>Исполнение бюджета МО Сланцевское городское поселение по функциональной классификации расходов за 1 полугодие 2018 года.</t>
  </si>
  <si>
    <t>Исполнено    1 полугодие 2017г</t>
  </si>
  <si>
    <t>1 полугодие 2018 г</t>
  </si>
  <si>
    <t>к плану 1 полугодия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</si>
</sst>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9.5"/>
      <name val="Arial Narrow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5" xfId="0" applyNumberFormat="1" applyFont="1" applyBorder="1" applyAlignment="1">
      <alignment horizontal="right" vertical="center" wrapText="1"/>
    </xf>
    <xf numFmtId="172" fontId="5" fillId="0" borderId="16" xfId="0" applyNumberFormat="1" applyFont="1" applyBorder="1" applyAlignment="1">
      <alignment horizontal="right" vertical="center" wrapText="1"/>
    </xf>
    <xf numFmtId="172" fontId="47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6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49" fontId="8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4"/>
  <sheetViews>
    <sheetView showGridLines="0" tabSelected="1" zoomScaleSheetLayoutView="100" zoomScalePageLayoutView="0" workbookViewId="0" topLeftCell="A4">
      <selection activeCell="G25" sqref="G25"/>
    </sheetView>
  </sheetViews>
  <sheetFormatPr defaultColWidth="9.140625" defaultRowHeight="12.75" customHeight="1" outlineLevelRow="1"/>
  <cols>
    <col min="1" max="1" width="6.7109375" style="1" customWidth="1"/>
    <col min="2" max="2" width="50.28125" style="1" customWidth="1"/>
    <col min="3" max="3" width="11.57421875" style="1" customWidth="1"/>
    <col min="4" max="5" width="12.00390625" style="1" customWidth="1"/>
    <col min="6" max="6" width="12.57421875" style="1" customWidth="1"/>
    <col min="7" max="7" width="12.00390625" style="1" customWidth="1"/>
    <col min="8" max="8" width="10.8515625" style="1" customWidth="1"/>
    <col min="9" max="9" width="9.8515625" style="1" customWidth="1"/>
    <col min="10" max="11" width="12.00390625" style="1" customWidth="1"/>
    <col min="12" max="16384" width="9.140625" style="1" customWidth="1"/>
  </cols>
  <sheetData>
    <row r="1" spans="1:11" s="12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35</v>
      </c>
    </row>
    <row r="2" s="12" customFormat="1" ht="12.75" customHeight="1"/>
    <row r="3" spans="1:13" s="14" customFormat="1" ht="15">
      <c r="A3" s="33" t="s">
        <v>82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13"/>
      <c r="M3" s="13"/>
    </row>
    <row r="4" spans="1:13" s="14" customFormat="1" ht="12.75">
      <c r="A4" s="13"/>
      <c r="B4" s="13"/>
      <c r="C4" s="13"/>
      <c r="D4" s="13"/>
      <c r="E4" s="13"/>
      <c r="F4" s="13"/>
      <c r="G4" s="13"/>
      <c r="H4" s="13"/>
      <c r="I4" s="13"/>
      <c r="K4" s="15" t="s">
        <v>34</v>
      </c>
      <c r="L4" s="13"/>
      <c r="M4" s="13"/>
    </row>
    <row r="5" spans="1:13" s="14" customFormat="1" ht="12.75">
      <c r="A5" s="31" t="s">
        <v>1</v>
      </c>
      <c r="B5" s="31" t="s">
        <v>2</v>
      </c>
      <c r="C5" s="31" t="s">
        <v>83</v>
      </c>
      <c r="D5" s="36" t="s">
        <v>78</v>
      </c>
      <c r="E5" s="38" t="s">
        <v>84</v>
      </c>
      <c r="F5" s="39"/>
      <c r="G5" s="39"/>
      <c r="H5" s="40"/>
      <c r="I5" s="41" t="s">
        <v>33</v>
      </c>
      <c r="J5" s="42"/>
      <c r="K5" s="40"/>
      <c r="L5" s="13"/>
      <c r="M5" s="13"/>
    </row>
    <row r="6" spans="1:11" s="12" customFormat="1" ht="53.25" customHeight="1">
      <c r="A6" s="32"/>
      <c r="B6" s="32"/>
      <c r="C6" s="35"/>
      <c r="D6" s="37"/>
      <c r="E6" s="21" t="s">
        <v>58</v>
      </c>
      <c r="F6" s="21" t="s">
        <v>59</v>
      </c>
      <c r="G6" s="21" t="s">
        <v>41</v>
      </c>
      <c r="H6" s="21" t="s">
        <v>60</v>
      </c>
      <c r="I6" s="21" t="s">
        <v>79</v>
      </c>
      <c r="J6" s="21" t="s">
        <v>85</v>
      </c>
      <c r="K6" s="21" t="s">
        <v>61</v>
      </c>
    </row>
    <row r="7" spans="1:11" ht="12.75" hidden="1">
      <c r="A7" s="3" t="s">
        <v>0</v>
      </c>
      <c r="B7" s="4" t="s">
        <v>0</v>
      </c>
      <c r="C7" s="5"/>
      <c r="D7" s="5">
        <v>285519.8</v>
      </c>
      <c r="E7" s="5">
        <v>60052</v>
      </c>
      <c r="F7" s="5">
        <v>36551.7</v>
      </c>
      <c r="G7" s="5">
        <f aca="true" t="shared" si="0" ref="G7:G18">E7-F7</f>
        <v>23500.300000000003</v>
      </c>
      <c r="H7" s="5">
        <f aca="true" t="shared" si="1" ref="H7:H35">F7/$F$42*100</f>
        <v>32.31360865663856</v>
      </c>
      <c r="I7" s="5">
        <f>F7/D7*100</f>
        <v>12.801809191516664</v>
      </c>
      <c r="J7" s="5">
        <f>F7/E7*100</f>
        <v>60.86674881769133</v>
      </c>
      <c r="K7" s="5" t="e">
        <f aca="true" t="shared" si="2" ref="K7:K18">F7/C7*100</f>
        <v>#DIV/0!</v>
      </c>
    </row>
    <row r="8" spans="1:11" ht="19.5" customHeight="1" outlineLevel="1">
      <c r="A8" s="3" t="s">
        <v>3</v>
      </c>
      <c r="B8" s="4" t="s">
        <v>4</v>
      </c>
      <c r="C8" s="28">
        <v>2915.7268</v>
      </c>
      <c r="D8" s="28">
        <v>8115.3</v>
      </c>
      <c r="E8" s="28">
        <v>4009.6</v>
      </c>
      <c r="F8" s="28">
        <f>3196.3+0.1</f>
        <v>3196.4</v>
      </c>
      <c r="G8" s="5">
        <f t="shared" si="0"/>
        <v>813.1999999999998</v>
      </c>
      <c r="H8" s="5">
        <f t="shared" si="1"/>
        <v>2.825784264755935</v>
      </c>
      <c r="I8" s="5">
        <f aca="true" t="shared" si="3" ref="I8:I18">F8/D8*100</f>
        <v>39.38733010486366</v>
      </c>
      <c r="J8" s="5">
        <f aca="true" t="shared" si="4" ref="J8:J18">F8/E8*100</f>
        <v>79.71867517956905</v>
      </c>
      <c r="K8" s="5">
        <f t="shared" si="2"/>
        <v>109.62618308409418</v>
      </c>
    </row>
    <row r="9" spans="1:11" ht="31.5" customHeight="1" outlineLevel="1">
      <c r="A9" s="6" t="s">
        <v>72</v>
      </c>
      <c r="B9" s="7" t="s">
        <v>73</v>
      </c>
      <c r="C9" s="29">
        <v>704.6</v>
      </c>
      <c r="D9" s="29">
        <v>1499.5</v>
      </c>
      <c r="E9" s="29">
        <v>888</v>
      </c>
      <c r="F9" s="29">
        <v>665.4</v>
      </c>
      <c r="G9" s="22">
        <f t="shared" si="0"/>
        <v>222.60000000000002</v>
      </c>
      <c r="H9" s="22">
        <f t="shared" si="1"/>
        <v>0.5882482948844322</v>
      </c>
      <c r="I9" s="22">
        <f t="shared" si="3"/>
        <v>44.374791597199064</v>
      </c>
      <c r="J9" s="22">
        <f t="shared" si="4"/>
        <v>74.93243243243242</v>
      </c>
      <c r="K9" s="22">
        <f t="shared" si="2"/>
        <v>94.43655975021288</v>
      </c>
    </row>
    <row r="10" spans="1:11" ht="38.25" customHeight="1" outlineLevel="1">
      <c r="A10" s="6" t="s">
        <v>5</v>
      </c>
      <c r="B10" s="7" t="s">
        <v>6</v>
      </c>
      <c r="C10" s="29">
        <v>1632.4</v>
      </c>
      <c r="D10" s="29">
        <v>3481.8</v>
      </c>
      <c r="E10" s="29">
        <v>1988.2</v>
      </c>
      <c r="F10" s="29">
        <v>1666.7</v>
      </c>
      <c r="G10" s="22">
        <f t="shared" si="0"/>
        <v>321.5</v>
      </c>
      <c r="H10" s="22">
        <f t="shared" si="1"/>
        <v>1.4734497040635457</v>
      </c>
      <c r="I10" s="22">
        <f t="shared" si="3"/>
        <v>47.86891837555287</v>
      </c>
      <c r="J10" s="22">
        <f t="shared" si="4"/>
        <v>83.8295946081883</v>
      </c>
      <c r="K10" s="22">
        <f t="shared" si="2"/>
        <v>102.10120068610635</v>
      </c>
    </row>
    <row r="11" spans="1:11" ht="32.25" customHeight="1" outlineLevel="1">
      <c r="A11" s="8" t="s">
        <v>43</v>
      </c>
      <c r="B11" s="9" t="s">
        <v>45</v>
      </c>
      <c r="C11" s="29">
        <v>0</v>
      </c>
      <c r="D11" s="29">
        <v>58.3</v>
      </c>
      <c r="E11" s="29">
        <v>29.2</v>
      </c>
      <c r="F11" s="29">
        <v>29.2</v>
      </c>
      <c r="G11" s="22">
        <f t="shared" si="0"/>
        <v>0</v>
      </c>
      <c r="H11" s="22">
        <f t="shared" si="1"/>
        <v>0.02581432252874274</v>
      </c>
      <c r="I11" s="22">
        <f t="shared" si="3"/>
        <v>50.08576329331046</v>
      </c>
      <c r="J11" s="22">
        <f t="shared" si="4"/>
        <v>100</v>
      </c>
      <c r="K11" s="22" t="e">
        <f t="shared" si="2"/>
        <v>#DIV/0!</v>
      </c>
    </row>
    <row r="12" spans="1:11" ht="13.5" customHeight="1" outlineLevel="1">
      <c r="A12" s="6" t="s">
        <v>7</v>
      </c>
      <c r="B12" s="7" t="s">
        <v>8</v>
      </c>
      <c r="C12" s="29">
        <v>0</v>
      </c>
      <c r="D12" s="29">
        <v>646</v>
      </c>
      <c r="E12" s="29">
        <v>146</v>
      </c>
      <c r="F12" s="29">
        <v>0</v>
      </c>
      <c r="G12" s="22">
        <f t="shared" si="0"/>
        <v>146</v>
      </c>
      <c r="H12" s="22">
        <f t="shared" si="1"/>
        <v>0</v>
      </c>
      <c r="I12" s="22">
        <f t="shared" si="3"/>
        <v>0</v>
      </c>
      <c r="J12" s="22">
        <f t="shared" si="4"/>
        <v>0</v>
      </c>
      <c r="K12" s="22" t="e">
        <f t="shared" si="2"/>
        <v>#DIV/0!</v>
      </c>
    </row>
    <row r="13" spans="1:11" ht="15" customHeight="1" outlineLevel="1">
      <c r="A13" s="6" t="s">
        <v>44</v>
      </c>
      <c r="B13" s="7" t="s">
        <v>9</v>
      </c>
      <c r="C13" s="29">
        <v>578.8</v>
      </c>
      <c r="D13" s="29">
        <v>2429.7</v>
      </c>
      <c r="E13" s="29">
        <v>958.2</v>
      </c>
      <c r="F13" s="29">
        <v>835.1</v>
      </c>
      <c r="G13" s="23">
        <f t="shared" si="0"/>
        <v>123.10000000000002</v>
      </c>
      <c r="H13" s="23">
        <f t="shared" si="1"/>
        <v>0.7382719432792145</v>
      </c>
      <c r="I13" s="23">
        <f t="shared" si="3"/>
        <v>34.37049841544224</v>
      </c>
      <c r="J13" s="23">
        <f t="shared" si="4"/>
        <v>87.15299519933208</v>
      </c>
      <c r="K13" s="23">
        <f t="shared" si="2"/>
        <v>144.28127159640638</v>
      </c>
    </row>
    <row r="14" spans="1:11" ht="15" customHeight="1" outlineLevel="1">
      <c r="A14" s="16" t="s">
        <v>74</v>
      </c>
      <c r="B14" s="17" t="s">
        <v>75</v>
      </c>
      <c r="C14" s="28">
        <v>434.4779</v>
      </c>
      <c r="D14" s="28">
        <v>1882.2</v>
      </c>
      <c r="E14" s="28">
        <v>920</v>
      </c>
      <c r="F14" s="28">
        <v>838.3</v>
      </c>
      <c r="G14" s="24">
        <f>E14-F14</f>
        <v>81.70000000000005</v>
      </c>
      <c r="H14" s="24">
        <f t="shared" si="1"/>
        <v>0.7411009101316794</v>
      </c>
      <c r="I14" s="24">
        <f>F14/D14*100</f>
        <v>44.53830623738179</v>
      </c>
      <c r="J14" s="24">
        <f>F14/E14*100</f>
        <v>91.1195652173913</v>
      </c>
      <c r="K14" s="24">
        <f>F14/C14*100</f>
        <v>192.94422109847244</v>
      </c>
    </row>
    <row r="15" spans="1:11" ht="15" customHeight="1" outlineLevel="1">
      <c r="A15" s="18" t="s">
        <v>76</v>
      </c>
      <c r="B15" s="19" t="s">
        <v>77</v>
      </c>
      <c r="C15" s="29">
        <v>434.5</v>
      </c>
      <c r="D15" s="29">
        <v>1882.2</v>
      </c>
      <c r="E15" s="29">
        <v>920</v>
      </c>
      <c r="F15" s="29">
        <v>838.3</v>
      </c>
      <c r="G15" s="25">
        <f>E15-F15</f>
        <v>81.70000000000005</v>
      </c>
      <c r="H15" s="25">
        <f t="shared" si="1"/>
        <v>0.7411009101316794</v>
      </c>
      <c r="I15" s="25">
        <f>F15/D15*100</f>
        <v>44.53830623738179</v>
      </c>
      <c r="J15" s="25">
        <f>F15/E15*100</f>
        <v>91.1195652173913</v>
      </c>
      <c r="K15" s="25">
        <f>F15/C15*100</f>
        <v>192.93440736478712</v>
      </c>
    </row>
    <row r="16" spans="1:11" ht="22.5" outlineLevel="1">
      <c r="A16" s="3" t="s">
        <v>10</v>
      </c>
      <c r="B16" s="4" t="s">
        <v>11</v>
      </c>
      <c r="C16" s="28">
        <v>138.2475</v>
      </c>
      <c r="D16" s="28">
        <v>2367.1</v>
      </c>
      <c r="E16" s="28">
        <v>1576.1</v>
      </c>
      <c r="F16" s="28">
        <v>617.6</v>
      </c>
      <c r="G16" s="5">
        <f t="shared" si="0"/>
        <v>958.4999999999999</v>
      </c>
      <c r="H16" s="5">
        <f t="shared" si="1"/>
        <v>0.545990602525737</v>
      </c>
      <c r="I16" s="5">
        <f t="shared" si="3"/>
        <v>26.090997423007057</v>
      </c>
      <c r="J16" s="5">
        <f t="shared" si="4"/>
        <v>39.18533088002031</v>
      </c>
      <c r="K16" s="5">
        <f t="shared" si="2"/>
        <v>446.73502233313445</v>
      </c>
    </row>
    <row r="17" spans="1:11" ht="22.5" outlineLevel="1">
      <c r="A17" s="6" t="s">
        <v>12</v>
      </c>
      <c r="B17" s="7" t="s">
        <v>62</v>
      </c>
      <c r="C17" s="29">
        <v>102</v>
      </c>
      <c r="D17" s="29">
        <v>1298</v>
      </c>
      <c r="E17" s="29">
        <v>755.1</v>
      </c>
      <c r="F17" s="29">
        <v>238</v>
      </c>
      <c r="G17" s="22">
        <f t="shared" si="0"/>
        <v>517.1</v>
      </c>
      <c r="H17" s="22">
        <f t="shared" si="1"/>
        <v>0.21040440965208124</v>
      </c>
      <c r="I17" s="22">
        <f t="shared" si="3"/>
        <v>18.335901386748844</v>
      </c>
      <c r="J17" s="22">
        <f t="shared" si="4"/>
        <v>31.5190041054165</v>
      </c>
      <c r="K17" s="22">
        <f t="shared" si="2"/>
        <v>233.33333333333334</v>
      </c>
    </row>
    <row r="18" spans="1:11" ht="22.5" outlineLevel="1">
      <c r="A18" s="6" t="s">
        <v>50</v>
      </c>
      <c r="B18" s="7" t="s">
        <v>51</v>
      </c>
      <c r="C18" s="29">
        <v>36.2</v>
      </c>
      <c r="D18" s="29">
        <v>1069.1</v>
      </c>
      <c r="E18" s="29">
        <v>821</v>
      </c>
      <c r="F18" s="29">
        <v>379.6</v>
      </c>
      <c r="G18" s="22">
        <f t="shared" si="0"/>
        <v>441.4</v>
      </c>
      <c r="H18" s="22">
        <f t="shared" si="1"/>
        <v>0.33558619287365565</v>
      </c>
      <c r="I18" s="22">
        <f t="shared" si="3"/>
        <v>35.50650079506127</v>
      </c>
      <c r="J18" s="22">
        <f t="shared" si="4"/>
        <v>46.236297198538374</v>
      </c>
      <c r="K18" s="22">
        <f t="shared" si="2"/>
        <v>1048.6187845303866</v>
      </c>
    </row>
    <row r="19" spans="1:11" ht="12.75">
      <c r="A19" s="3" t="s">
        <v>13</v>
      </c>
      <c r="B19" s="4" t="s">
        <v>14</v>
      </c>
      <c r="C19" s="28">
        <v>15724.311</v>
      </c>
      <c r="D19" s="28">
        <v>97816</v>
      </c>
      <c r="E19" s="28">
        <v>27155</v>
      </c>
      <c r="F19" s="28">
        <v>27123.1</v>
      </c>
      <c r="G19" s="5">
        <f aca="true" t="shared" si="5" ref="G19:G41">E19-F19</f>
        <v>31.900000000001455</v>
      </c>
      <c r="H19" s="5">
        <f t="shared" si="1"/>
        <v>23.978234636278845</v>
      </c>
      <c r="I19" s="5">
        <f aca="true" t="shared" si="6" ref="I19:I41">F19/D19*100</f>
        <v>27.728694692074914</v>
      </c>
      <c r="J19" s="5">
        <f aca="true" t="shared" si="7" ref="J19:J41">F19/E19*100</f>
        <v>99.88252623826183</v>
      </c>
      <c r="K19" s="5">
        <f aca="true" t="shared" si="8" ref="K19:K41">F19/C19*100</f>
        <v>172.4915005814881</v>
      </c>
    </row>
    <row r="20" spans="1:11" ht="12.75" outlineLevel="1">
      <c r="A20" s="6" t="s">
        <v>42</v>
      </c>
      <c r="B20" s="7" t="s">
        <v>52</v>
      </c>
      <c r="C20" s="29">
        <v>15724.3</v>
      </c>
      <c r="D20" s="29">
        <v>82906.8</v>
      </c>
      <c r="E20" s="29">
        <v>27021.9</v>
      </c>
      <c r="F20" s="29">
        <v>26990</v>
      </c>
      <c r="G20" s="22">
        <f t="shared" si="5"/>
        <v>31.900000000001455</v>
      </c>
      <c r="H20" s="22">
        <f t="shared" si="1"/>
        <v>23.86056729625913</v>
      </c>
      <c r="I20" s="22">
        <f t="shared" si="6"/>
        <v>32.55462760593824</v>
      </c>
      <c r="J20" s="22">
        <f t="shared" si="7"/>
        <v>99.88194760546075</v>
      </c>
      <c r="K20" s="22">
        <f t="shared" si="8"/>
        <v>171.64516067487904</v>
      </c>
    </row>
    <row r="21" spans="1:11" ht="17.25" customHeight="1" outlineLevel="1">
      <c r="A21" s="6" t="s">
        <v>15</v>
      </c>
      <c r="B21" s="7" t="s">
        <v>16</v>
      </c>
      <c r="C21" s="29">
        <v>0</v>
      </c>
      <c r="D21" s="29">
        <v>14909.2</v>
      </c>
      <c r="E21" s="29">
        <v>133.1</v>
      </c>
      <c r="F21" s="29">
        <v>133.1</v>
      </c>
      <c r="G21" s="22">
        <f t="shared" si="5"/>
        <v>0</v>
      </c>
      <c r="H21" s="22">
        <f t="shared" si="1"/>
        <v>0.11766734001971435</v>
      </c>
      <c r="I21" s="22">
        <f t="shared" si="6"/>
        <v>0.8927373702143643</v>
      </c>
      <c r="J21" s="22">
        <f t="shared" si="7"/>
        <v>100</v>
      </c>
      <c r="K21" s="22" t="e">
        <f t="shared" si="8"/>
        <v>#DIV/0!</v>
      </c>
    </row>
    <row r="22" spans="1:11" ht="12.75">
      <c r="A22" s="3" t="s">
        <v>17</v>
      </c>
      <c r="B22" s="4" t="s">
        <v>18</v>
      </c>
      <c r="C22" s="28">
        <v>25393.2318</v>
      </c>
      <c r="D22" s="28">
        <f>90513.7-0.1</f>
        <v>90513.59999999999</v>
      </c>
      <c r="E22" s="28">
        <v>23085.7</v>
      </c>
      <c r="F22" s="28">
        <v>21882.4</v>
      </c>
      <c r="G22" s="5">
        <f t="shared" si="5"/>
        <v>1203.2999999999993</v>
      </c>
      <c r="H22" s="5">
        <f t="shared" si="1"/>
        <v>19.3451825788685</v>
      </c>
      <c r="I22" s="5">
        <f t="shared" si="6"/>
        <v>24.17581446324089</v>
      </c>
      <c r="J22" s="5">
        <f t="shared" si="7"/>
        <v>94.78768241812031</v>
      </c>
      <c r="K22" s="5">
        <f t="shared" si="8"/>
        <v>86.17414345817927</v>
      </c>
    </row>
    <row r="23" spans="1:11" ht="12.75">
      <c r="A23" s="6" t="s">
        <v>19</v>
      </c>
      <c r="B23" s="7" t="s">
        <v>20</v>
      </c>
      <c r="C23" s="29">
        <v>2433</v>
      </c>
      <c r="D23" s="29">
        <v>8844.2</v>
      </c>
      <c r="E23" s="29">
        <v>5925.4</v>
      </c>
      <c r="F23" s="29">
        <v>5821.7</v>
      </c>
      <c r="G23" s="22">
        <f t="shared" si="5"/>
        <v>103.69999999999982</v>
      </c>
      <c r="H23" s="22">
        <f t="shared" si="1"/>
        <v>5.146686351561014</v>
      </c>
      <c r="I23" s="22">
        <f t="shared" si="6"/>
        <v>65.82506049162163</v>
      </c>
      <c r="J23" s="22">
        <f t="shared" si="7"/>
        <v>98.24990717926217</v>
      </c>
      <c r="K23" s="22">
        <f t="shared" si="8"/>
        <v>239.28072338676532</v>
      </c>
    </row>
    <row r="24" spans="1:11" ht="12.75">
      <c r="A24" s="6" t="s">
        <v>21</v>
      </c>
      <c r="B24" s="7" t="s">
        <v>22</v>
      </c>
      <c r="C24" s="29">
        <v>3039.6</v>
      </c>
      <c r="D24" s="29">
        <v>30008.3</v>
      </c>
      <c r="E24" s="29">
        <v>4525.8</v>
      </c>
      <c r="F24" s="29">
        <v>3584.1</v>
      </c>
      <c r="G24" s="22">
        <f t="shared" si="5"/>
        <v>941.7000000000003</v>
      </c>
      <c r="H24" s="22">
        <f t="shared" si="1"/>
        <v>3.168531279974893</v>
      </c>
      <c r="I24" s="22">
        <f t="shared" si="6"/>
        <v>11.943695577556875</v>
      </c>
      <c r="J24" s="22">
        <f t="shared" si="7"/>
        <v>79.19262892748243</v>
      </c>
      <c r="K24" s="22">
        <f t="shared" si="8"/>
        <v>117.91354125542834</v>
      </c>
    </row>
    <row r="25" spans="1:11" ht="12.75" outlineLevel="1">
      <c r="A25" s="6" t="s">
        <v>23</v>
      </c>
      <c r="B25" s="7" t="s">
        <v>24</v>
      </c>
      <c r="C25" s="29">
        <v>19920.7</v>
      </c>
      <c r="D25" s="29">
        <v>51661.1</v>
      </c>
      <c r="E25" s="29">
        <v>12634.5</v>
      </c>
      <c r="F25" s="29">
        <f>12476.5+0.1</f>
        <v>12476.6</v>
      </c>
      <c r="G25" s="22">
        <f>E25-F25+0.1</f>
        <v>157.99999999999963</v>
      </c>
      <c r="H25" s="22">
        <f t="shared" si="1"/>
        <v>11.029964947332592</v>
      </c>
      <c r="I25" s="22">
        <f t="shared" si="6"/>
        <v>24.15086012492959</v>
      </c>
      <c r="J25" s="22">
        <f t="shared" si="7"/>
        <v>98.75024733863627</v>
      </c>
      <c r="K25" s="22">
        <f t="shared" si="8"/>
        <v>62.63133323628186</v>
      </c>
    </row>
    <row r="26" spans="1:11" ht="12.75" hidden="1">
      <c r="A26" s="6" t="s">
        <v>53</v>
      </c>
      <c r="B26" s="7" t="s">
        <v>54</v>
      </c>
      <c r="C26" s="27">
        <v>0</v>
      </c>
      <c r="D26" s="27">
        <v>0</v>
      </c>
      <c r="E26" s="27">
        <v>0</v>
      </c>
      <c r="F26" s="27">
        <v>0</v>
      </c>
      <c r="G26" s="22">
        <f t="shared" si="5"/>
        <v>0</v>
      </c>
      <c r="H26" s="22">
        <f t="shared" si="1"/>
        <v>0</v>
      </c>
      <c r="I26" s="22" t="e">
        <f t="shared" si="6"/>
        <v>#DIV/0!</v>
      </c>
      <c r="J26" s="22" t="e">
        <f t="shared" si="7"/>
        <v>#DIV/0!</v>
      </c>
      <c r="K26" s="22" t="e">
        <f t="shared" si="8"/>
        <v>#DIV/0!</v>
      </c>
    </row>
    <row r="27" spans="1:11" ht="12.75" outlineLevel="1">
      <c r="A27" s="3" t="s">
        <v>25</v>
      </c>
      <c r="B27" s="4" t="s">
        <v>26</v>
      </c>
      <c r="C27" s="28">
        <v>139.6</v>
      </c>
      <c r="D27" s="28">
        <v>1295.7</v>
      </c>
      <c r="E27" s="28">
        <v>660</v>
      </c>
      <c r="F27" s="28">
        <v>479.1</v>
      </c>
      <c r="G27" s="5">
        <f t="shared" si="5"/>
        <v>180.89999999999998</v>
      </c>
      <c r="H27" s="5">
        <f t="shared" si="1"/>
        <v>0.42354938094248795</v>
      </c>
      <c r="I27" s="5">
        <f t="shared" si="6"/>
        <v>36.976151887010886</v>
      </c>
      <c r="J27" s="5">
        <f t="shared" si="7"/>
        <v>72.5909090909091</v>
      </c>
      <c r="K27" s="5">
        <f t="shared" si="8"/>
        <v>343.19484240687683</v>
      </c>
    </row>
    <row r="28" spans="1:11" ht="22.5" outlineLevel="1">
      <c r="A28" s="18" t="s">
        <v>80</v>
      </c>
      <c r="B28" s="19" t="s">
        <v>81</v>
      </c>
      <c r="C28" s="30">
        <v>0</v>
      </c>
      <c r="D28" s="29">
        <v>86</v>
      </c>
      <c r="E28" s="29">
        <v>51</v>
      </c>
      <c r="F28" s="29">
        <v>44.3</v>
      </c>
      <c r="G28" s="5">
        <f t="shared" si="5"/>
        <v>6.700000000000003</v>
      </c>
      <c r="H28" s="5">
        <f t="shared" si="1"/>
        <v>0.039163509863811764</v>
      </c>
      <c r="I28" s="5">
        <f t="shared" si="6"/>
        <v>51.51162790697674</v>
      </c>
      <c r="J28" s="5">
        <f t="shared" si="7"/>
        <v>86.86274509803921</v>
      </c>
      <c r="K28" s="5" t="e">
        <f t="shared" si="8"/>
        <v>#DIV/0!</v>
      </c>
    </row>
    <row r="29" spans="1:11" ht="12.75" outlineLevel="1">
      <c r="A29" s="6" t="s">
        <v>27</v>
      </c>
      <c r="B29" s="7" t="s">
        <v>28</v>
      </c>
      <c r="C29" s="29">
        <v>139.6</v>
      </c>
      <c r="D29" s="29">
        <v>1209.7</v>
      </c>
      <c r="E29" s="29">
        <v>609</v>
      </c>
      <c r="F29" s="29">
        <v>434.8</v>
      </c>
      <c r="G29" s="22">
        <f t="shared" si="5"/>
        <v>174.2</v>
      </c>
      <c r="H29" s="22">
        <f t="shared" si="1"/>
        <v>0.38438587107867617</v>
      </c>
      <c r="I29" s="22">
        <f t="shared" si="6"/>
        <v>35.942795734479624</v>
      </c>
      <c r="J29" s="22">
        <f t="shared" si="7"/>
        <v>71.39573070607554</v>
      </c>
      <c r="K29" s="22">
        <f t="shared" si="8"/>
        <v>311.461318051576</v>
      </c>
    </row>
    <row r="30" spans="1:11" ht="12.75" outlineLevel="1">
      <c r="A30" s="3" t="s">
        <v>29</v>
      </c>
      <c r="B30" s="4" t="s">
        <v>55</v>
      </c>
      <c r="C30" s="28">
        <v>33527.1</v>
      </c>
      <c r="D30" s="28">
        <v>112627.9</v>
      </c>
      <c r="E30" s="28">
        <v>46013</v>
      </c>
      <c r="F30" s="28">
        <v>44351.6</v>
      </c>
      <c r="G30" s="5">
        <f t="shared" si="5"/>
        <v>1661.4000000000015</v>
      </c>
      <c r="H30" s="5">
        <f t="shared" si="1"/>
        <v>39.20912695430776</v>
      </c>
      <c r="I30" s="5">
        <f t="shared" si="6"/>
        <v>39.37887503895571</v>
      </c>
      <c r="J30" s="5">
        <f t="shared" si="7"/>
        <v>96.3892812900702</v>
      </c>
      <c r="K30" s="5">
        <f t="shared" si="8"/>
        <v>132.2858225137277</v>
      </c>
    </row>
    <row r="31" spans="1:11" ht="12.75" outlineLevel="1">
      <c r="A31" s="6" t="s">
        <v>30</v>
      </c>
      <c r="B31" s="7" t="s">
        <v>31</v>
      </c>
      <c r="C31" s="29">
        <v>33527.1</v>
      </c>
      <c r="D31" s="29">
        <v>112627.9</v>
      </c>
      <c r="E31" s="29">
        <v>46013</v>
      </c>
      <c r="F31" s="29">
        <v>44351.6</v>
      </c>
      <c r="G31" s="22">
        <f t="shared" si="5"/>
        <v>1661.4000000000015</v>
      </c>
      <c r="H31" s="22">
        <f t="shared" si="1"/>
        <v>39.20912695430776</v>
      </c>
      <c r="I31" s="22">
        <f t="shared" si="6"/>
        <v>39.37887503895571</v>
      </c>
      <c r="J31" s="22">
        <f t="shared" si="7"/>
        <v>96.3892812900702</v>
      </c>
      <c r="K31" s="22">
        <f t="shared" si="8"/>
        <v>132.2858225137277</v>
      </c>
    </row>
    <row r="32" spans="1:11" ht="12.75">
      <c r="A32" s="3" t="s">
        <v>36</v>
      </c>
      <c r="B32" s="4" t="s">
        <v>63</v>
      </c>
      <c r="C32" s="28">
        <v>3289.4</v>
      </c>
      <c r="D32" s="28">
        <v>6846.9</v>
      </c>
      <c r="E32" s="28">
        <v>3122</v>
      </c>
      <c r="F32" s="28">
        <v>2976</v>
      </c>
      <c r="G32" s="5">
        <f t="shared" si="5"/>
        <v>146</v>
      </c>
      <c r="H32" s="5">
        <f t="shared" si="1"/>
        <v>2.630939172792411</v>
      </c>
      <c r="I32" s="5">
        <f t="shared" si="6"/>
        <v>43.46492573281339</v>
      </c>
      <c r="J32" s="5">
        <f t="shared" si="7"/>
        <v>95.32351057014733</v>
      </c>
      <c r="K32" s="5">
        <f t="shared" si="8"/>
        <v>90.47242658235545</v>
      </c>
    </row>
    <row r="33" spans="1:11" ht="12.75" outlineLevel="1">
      <c r="A33" s="6" t="s">
        <v>37</v>
      </c>
      <c r="B33" s="7" t="s">
        <v>38</v>
      </c>
      <c r="C33" s="29">
        <v>807.3</v>
      </c>
      <c r="D33" s="29">
        <v>1937.7</v>
      </c>
      <c r="E33" s="29">
        <v>979.1</v>
      </c>
      <c r="F33" s="29">
        <v>979</v>
      </c>
      <c r="G33" s="22">
        <f t="shared" si="5"/>
        <v>0.10000000000002274</v>
      </c>
      <c r="H33" s="22">
        <f t="shared" si="1"/>
        <v>0.8654870464259982</v>
      </c>
      <c r="I33" s="22">
        <f t="shared" si="6"/>
        <v>50.52381689632038</v>
      </c>
      <c r="J33" s="22">
        <f t="shared" si="7"/>
        <v>99.98978653865795</v>
      </c>
      <c r="K33" s="22">
        <f t="shared" si="8"/>
        <v>121.2684256162517</v>
      </c>
    </row>
    <row r="34" spans="1:11" ht="12.75">
      <c r="A34" s="6" t="s">
        <v>39</v>
      </c>
      <c r="B34" s="7" t="s">
        <v>40</v>
      </c>
      <c r="C34" s="29">
        <v>2482</v>
      </c>
      <c r="D34" s="29">
        <v>4909.2</v>
      </c>
      <c r="E34" s="29">
        <v>2143</v>
      </c>
      <c r="F34" s="29">
        <v>1997</v>
      </c>
      <c r="G34" s="22">
        <f t="shared" si="5"/>
        <v>146</v>
      </c>
      <c r="H34" s="22">
        <f t="shared" si="1"/>
        <v>1.765452126366413</v>
      </c>
      <c r="I34" s="22">
        <f t="shared" si="6"/>
        <v>40.67872565794835</v>
      </c>
      <c r="J34" s="22">
        <f t="shared" si="7"/>
        <v>93.18712085860943</v>
      </c>
      <c r="K34" s="22">
        <f t="shared" si="8"/>
        <v>80.45930701047543</v>
      </c>
    </row>
    <row r="35" spans="1:11" ht="12.75" outlineLevel="1">
      <c r="A35" s="3" t="s">
        <v>32</v>
      </c>
      <c r="B35" s="4" t="s">
        <v>46</v>
      </c>
      <c r="C35" s="28">
        <v>361.9</v>
      </c>
      <c r="D35" s="28">
        <v>1007</v>
      </c>
      <c r="E35" s="28">
        <v>561.2</v>
      </c>
      <c r="F35" s="28">
        <v>379.1</v>
      </c>
      <c r="G35" s="5">
        <f t="shared" si="5"/>
        <v>182.10000000000002</v>
      </c>
      <c r="H35" s="5">
        <f t="shared" si="1"/>
        <v>0.335144166802958</v>
      </c>
      <c r="I35" s="5">
        <f>F35/D35*100</f>
        <v>37.64647467725919</v>
      </c>
      <c r="J35" s="5">
        <f>F35/E35*100</f>
        <v>67.55167498218104</v>
      </c>
      <c r="K35" s="5">
        <f>F35/C35*100</f>
        <v>104.75269411439625</v>
      </c>
    </row>
    <row r="36" spans="1:11" ht="12.75" hidden="1" outlineLevel="1">
      <c r="A36" s="6" t="s">
        <v>70</v>
      </c>
      <c r="B36" s="7" t="s">
        <v>71</v>
      </c>
      <c r="C36" s="22">
        <v>0</v>
      </c>
      <c r="D36" s="27">
        <v>0</v>
      </c>
      <c r="E36" s="27">
        <v>0</v>
      </c>
      <c r="F36" s="27">
        <v>0</v>
      </c>
      <c r="G36" s="26"/>
      <c r="H36" s="26"/>
      <c r="I36" s="26"/>
      <c r="J36" s="26"/>
      <c r="K36" s="26"/>
    </row>
    <row r="37" spans="1:11" ht="12.75">
      <c r="A37" s="6" t="s">
        <v>56</v>
      </c>
      <c r="B37" s="7" t="s">
        <v>57</v>
      </c>
      <c r="C37" s="29">
        <v>361.9</v>
      </c>
      <c r="D37" s="29">
        <v>1007</v>
      </c>
      <c r="E37" s="29">
        <v>561.2</v>
      </c>
      <c r="F37" s="29">
        <v>379.1</v>
      </c>
      <c r="G37" s="22">
        <f t="shared" si="5"/>
        <v>182.10000000000002</v>
      </c>
      <c r="H37" s="22">
        <f aca="true" t="shared" si="9" ref="H37:H42">F37/$F$42*100</f>
        <v>0.335144166802958</v>
      </c>
      <c r="I37" s="22">
        <f t="shared" si="6"/>
        <v>37.64647467725919</v>
      </c>
      <c r="J37" s="22">
        <f t="shared" si="7"/>
        <v>67.55167498218104</v>
      </c>
      <c r="K37" s="22">
        <f t="shared" si="8"/>
        <v>104.75269411439625</v>
      </c>
    </row>
    <row r="38" spans="1:11" ht="22.5" outlineLevel="1">
      <c r="A38" s="3" t="s">
        <v>47</v>
      </c>
      <c r="B38" s="4" t="s">
        <v>49</v>
      </c>
      <c r="C38" s="28">
        <v>71.4</v>
      </c>
      <c r="D38" s="28">
        <v>208.3</v>
      </c>
      <c r="E38" s="28">
        <v>53.6</v>
      </c>
      <c r="F38" s="28">
        <v>53.6</v>
      </c>
      <c r="G38" s="5">
        <f t="shared" si="5"/>
        <v>0</v>
      </c>
      <c r="H38" s="5">
        <f t="shared" si="9"/>
        <v>0.047385194778788046</v>
      </c>
      <c r="I38" s="5">
        <f t="shared" si="6"/>
        <v>25.7321171387422</v>
      </c>
      <c r="J38" s="5">
        <f t="shared" si="7"/>
        <v>100</v>
      </c>
      <c r="K38" s="5">
        <f t="shared" si="8"/>
        <v>75.07002801120449</v>
      </c>
    </row>
    <row r="39" spans="1:11" ht="22.5" outlineLevel="1">
      <c r="A39" s="6" t="s">
        <v>48</v>
      </c>
      <c r="B39" s="7" t="s">
        <v>64</v>
      </c>
      <c r="C39" s="29">
        <v>71.4</v>
      </c>
      <c r="D39" s="29">
        <v>208.3</v>
      </c>
      <c r="E39" s="29">
        <v>53.6</v>
      </c>
      <c r="F39" s="29">
        <v>53.6</v>
      </c>
      <c r="G39" s="22">
        <f t="shared" si="5"/>
        <v>0</v>
      </c>
      <c r="H39" s="22">
        <f t="shared" si="9"/>
        <v>0.047385194778788046</v>
      </c>
      <c r="I39" s="22">
        <f t="shared" si="6"/>
        <v>25.7321171387422</v>
      </c>
      <c r="J39" s="22">
        <f t="shared" si="7"/>
        <v>100</v>
      </c>
      <c r="K39" s="22">
        <f t="shared" si="8"/>
        <v>75.07002801120449</v>
      </c>
    </row>
    <row r="40" spans="1:11" ht="33.75">
      <c r="A40" s="3" t="s">
        <v>65</v>
      </c>
      <c r="B40" s="4" t="s">
        <v>66</v>
      </c>
      <c r="C40" s="28">
        <v>13462</v>
      </c>
      <c r="D40" s="28">
        <v>26924</v>
      </c>
      <c r="E40" s="28">
        <v>11218.3</v>
      </c>
      <c r="F40" s="28">
        <v>11218.3</v>
      </c>
      <c r="G40" s="5">
        <f t="shared" si="5"/>
        <v>0</v>
      </c>
      <c r="H40" s="5">
        <f t="shared" si="9"/>
        <v>9.917562137814887</v>
      </c>
      <c r="I40" s="5">
        <f t="shared" si="6"/>
        <v>41.666542861387605</v>
      </c>
      <c r="J40" s="5">
        <f t="shared" si="7"/>
        <v>100</v>
      </c>
      <c r="K40" s="5">
        <f t="shared" si="8"/>
        <v>83.33308572277521</v>
      </c>
    </row>
    <row r="41" spans="1:11" ht="12.75" outlineLevel="1">
      <c r="A41" s="6" t="s">
        <v>67</v>
      </c>
      <c r="B41" s="7" t="s">
        <v>68</v>
      </c>
      <c r="C41" s="29">
        <v>13462</v>
      </c>
      <c r="D41" s="29">
        <v>26924</v>
      </c>
      <c r="E41" s="29">
        <v>11218.3</v>
      </c>
      <c r="F41" s="29">
        <v>11218.3</v>
      </c>
      <c r="G41" s="22">
        <f t="shared" si="5"/>
        <v>0</v>
      </c>
      <c r="H41" s="22">
        <f t="shared" si="9"/>
        <v>9.917562137814887</v>
      </c>
      <c r="I41" s="22">
        <f t="shared" si="6"/>
        <v>41.666542861387605</v>
      </c>
      <c r="J41" s="22">
        <f t="shared" si="7"/>
        <v>100</v>
      </c>
      <c r="K41" s="22">
        <f t="shared" si="8"/>
        <v>83.33308572277521</v>
      </c>
    </row>
    <row r="42" spans="1:11" ht="12.75">
      <c r="A42" s="3" t="s">
        <v>0</v>
      </c>
      <c r="B42" s="4" t="s">
        <v>69</v>
      </c>
      <c r="C42" s="20">
        <f>C8+C16+C14+C19+C22+C27+C30+C32+C35+C38+C40</f>
        <v>95457.39499999999</v>
      </c>
      <c r="D42" s="20">
        <f>D8+D16+D14+D19+D22+D27+D30+D32+D35+D38+D40</f>
        <v>349604.00000000006</v>
      </c>
      <c r="E42" s="20">
        <f>E8+E16+E14+E19+E22+E27+E30+E32+E35+E38+E40</f>
        <v>118374.5</v>
      </c>
      <c r="F42" s="20">
        <f>F8+F16+F14+F19+F22+F27+F30+F32+F35+F38+F40</f>
        <v>113115.50000000001</v>
      </c>
      <c r="G42" s="5">
        <f>E42-F42</f>
        <v>5258.999999999985</v>
      </c>
      <c r="H42" s="5">
        <f t="shared" si="9"/>
        <v>100</v>
      </c>
      <c r="I42" s="5">
        <f>F42/D42*100</f>
        <v>32.35532202148717</v>
      </c>
      <c r="J42" s="5">
        <f>F42/E42*100</f>
        <v>95.55732019987414</v>
      </c>
      <c r="K42" s="5">
        <f>F42/C42*100</f>
        <v>118.49841492112793</v>
      </c>
    </row>
    <row r="43" ht="42.75" customHeight="1">
      <c r="A43" s="2"/>
    </row>
    <row r="44" ht="42.75" customHeight="1">
      <c r="A44" s="2"/>
    </row>
  </sheetData>
  <sheetProtection/>
  <mergeCells count="7">
    <mergeCell ref="B5:B6"/>
    <mergeCell ref="A5:A6"/>
    <mergeCell ref="A3:K3"/>
    <mergeCell ref="C5:C6"/>
    <mergeCell ref="D5:D6"/>
    <mergeCell ref="E5:H5"/>
    <mergeCell ref="I5:K5"/>
  </mergeCells>
  <printOptions/>
  <pageMargins left="0.6" right="0.31496062992125984" top="0.5118110236220472" bottom="0.1968503937007874" header="0.5118110236220472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2017-04-21T08:45:33Z</cp:lastPrinted>
  <dcterms:created xsi:type="dcterms:W3CDTF">2002-03-11T10:22:12Z</dcterms:created>
  <dcterms:modified xsi:type="dcterms:W3CDTF">2018-07-23T11:44:26Z</dcterms:modified>
  <cp:category/>
  <cp:version/>
  <cp:contentType/>
  <cp:contentStatus/>
</cp:coreProperties>
</file>