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кредиторская" sheetId="1" r:id="rId1"/>
  </sheets>
  <definedNames>
    <definedName name="_xlnm.Print_Area" localSheetId="0">'кредиторская'!$A$1:$G$29</definedName>
  </definedNames>
  <calcPr fullCalcOnLoad="1"/>
</workbook>
</file>

<file path=xl/sharedStrings.xml><?xml version="1.0" encoding="utf-8"?>
<sst xmlns="http://schemas.openxmlformats.org/spreadsheetml/2006/main" count="31" uniqueCount="28">
  <si>
    <t>Кредиторская задолженность по видам товаров, работ, услуг</t>
  </si>
  <si>
    <t>сумма, тыс.руб.</t>
  </si>
  <si>
    <t>Итого:</t>
  </si>
  <si>
    <t>темп роста , %</t>
  </si>
  <si>
    <t>Приложение  6</t>
  </si>
  <si>
    <t>Динамика (увеличение(+) / уменьшение (-))</t>
  </si>
  <si>
    <t>структура задоженности, %</t>
  </si>
  <si>
    <t>Ремонт водопроводных сетей г. Сланцы</t>
  </si>
  <si>
    <t>Услуги почтовой связи</t>
  </si>
  <si>
    <t>Уличное освещение</t>
  </si>
  <si>
    <t xml:space="preserve">Предрейсовый мед. осмотр водителя </t>
  </si>
  <si>
    <t>х</t>
  </si>
  <si>
    <t>Руководство детским развивающим клубом «Умка</t>
  </si>
  <si>
    <t>Уборка помещениий</t>
  </si>
  <si>
    <t>Тех. обслуживание зданий</t>
  </si>
  <si>
    <t>Динамика кредиторской задолженности перед поставщиками и подрядчиками по учреждениям Сланцевского городского поселения на 01.04.2018 года</t>
  </si>
  <si>
    <t>на 01.01.2018 г.</t>
  </si>
  <si>
    <t>на 01.04.2018 г.</t>
  </si>
  <si>
    <t>Коммунальные услуги</t>
  </si>
  <si>
    <t>Работы, услуги по содержанию и ремонту муниципального имущества</t>
  </si>
  <si>
    <t>в том числе очистка ливневых стоков</t>
  </si>
  <si>
    <t>Основные средства, расходные материалы</t>
  </si>
  <si>
    <t xml:space="preserve">в том числе:  приобретение квартир </t>
  </si>
  <si>
    <r>
      <t xml:space="preserve">сумма, тыс.руб.     </t>
    </r>
    <r>
      <rPr>
        <sz val="9"/>
        <rFont val="Times New Roman"/>
        <family val="1"/>
      </rPr>
      <t xml:space="preserve">гр.6= гр.4-гр.2     </t>
    </r>
  </si>
  <si>
    <t>Проведение мастер-классов, бесед-лекций, тренинг занятий в рамках семинара</t>
  </si>
  <si>
    <t>Услуги связи</t>
  </si>
  <si>
    <t>в том числе : взносы на капитальный ремонт МКД ЛО</t>
  </si>
  <si>
    <t>Прочие работы, услуги (услуги по начислению платы за наем, разработка проектов, тех. документации, оценка, экспертиза смет, др. документации, сервисное обслуживание, установка,сопровождение программ, редакционно-издательские услуги, подписка на газеты и журнлы)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</si>
</sst>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/>
    </xf>
    <xf numFmtId="172" fontId="49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2" fontId="5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172" fontId="53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20" zoomScaleSheetLayoutView="100" zoomScalePageLayoutView="0" workbookViewId="0" topLeftCell="A1">
      <selection activeCell="G27" sqref="G27"/>
    </sheetView>
  </sheetViews>
  <sheetFormatPr defaultColWidth="8.8515625" defaultRowHeight="12.75"/>
  <cols>
    <col min="1" max="1" width="30.00390625" style="1" customWidth="1"/>
    <col min="2" max="2" width="10.140625" style="1" customWidth="1"/>
    <col min="3" max="3" width="9.28125" style="1" customWidth="1"/>
    <col min="4" max="4" width="10.140625" style="22" customWidth="1"/>
    <col min="5" max="5" width="9.28125" style="1" customWidth="1"/>
    <col min="6" max="6" width="10.140625" style="1" customWidth="1"/>
    <col min="7" max="7" width="9.28125" style="1" customWidth="1"/>
    <col min="8" max="8" width="11.28125" style="1" customWidth="1"/>
    <col min="9" max="16384" width="8.8515625" style="1" customWidth="1"/>
  </cols>
  <sheetData>
    <row r="1" spans="6:7" ht="12.75">
      <c r="F1" s="22"/>
      <c r="G1" s="24" t="s">
        <v>4</v>
      </c>
    </row>
    <row r="2" ht="12.75">
      <c r="G2" s="2"/>
    </row>
    <row r="3" ht="12.75">
      <c r="G3" s="3"/>
    </row>
    <row r="5" spans="1:9" ht="25.5" customHeight="1">
      <c r="A5" s="33" t="s">
        <v>15</v>
      </c>
      <c r="B5" s="33"/>
      <c r="C5" s="33"/>
      <c r="D5" s="33"/>
      <c r="E5" s="33"/>
      <c r="F5" s="33"/>
      <c r="G5" s="33"/>
      <c r="H5" s="4"/>
      <c r="I5" s="4"/>
    </row>
    <row r="6" spans="1:9" ht="25.5" customHeight="1">
      <c r="A6" s="5"/>
      <c r="B6" s="5"/>
      <c r="C6" s="5"/>
      <c r="D6" s="10"/>
      <c r="E6" s="5"/>
      <c r="F6" s="5"/>
      <c r="G6" s="5"/>
      <c r="H6" s="4"/>
      <c r="I6" s="4"/>
    </row>
    <row r="8" spans="1:9" ht="48.75" customHeight="1">
      <c r="A8" s="34" t="s">
        <v>0</v>
      </c>
      <c r="B8" s="36" t="s">
        <v>16</v>
      </c>
      <c r="C8" s="36"/>
      <c r="D8" s="36" t="s">
        <v>17</v>
      </c>
      <c r="E8" s="36"/>
      <c r="F8" s="30" t="s">
        <v>5</v>
      </c>
      <c r="G8" s="31"/>
      <c r="H8" s="32"/>
      <c r="I8" s="32"/>
    </row>
    <row r="9" spans="1:9" ht="49.5">
      <c r="A9" s="35"/>
      <c r="B9" s="11" t="s">
        <v>1</v>
      </c>
      <c r="C9" s="11" t="s">
        <v>6</v>
      </c>
      <c r="D9" s="11" t="s">
        <v>1</v>
      </c>
      <c r="E9" s="11" t="s">
        <v>6</v>
      </c>
      <c r="F9" s="11" t="s">
        <v>23</v>
      </c>
      <c r="G9" s="11" t="s">
        <v>3</v>
      </c>
      <c r="H9" s="6"/>
      <c r="I9" s="6"/>
    </row>
    <row r="10" spans="1:9" s="8" customFormat="1" ht="11.25">
      <c r="A10" s="15">
        <v>1</v>
      </c>
      <c r="B10" s="12">
        <v>2</v>
      </c>
      <c r="C10" s="13">
        <v>3</v>
      </c>
      <c r="D10" s="12">
        <v>4</v>
      </c>
      <c r="E10" s="13">
        <v>5</v>
      </c>
      <c r="F10" s="12">
        <v>6</v>
      </c>
      <c r="G10" s="12">
        <v>7</v>
      </c>
      <c r="H10" s="7"/>
      <c r="I10" s="7"/>
    </row>
    <row r="11" spans="1:9" ht="25.5" hidden="1">
      <c r="A11" s="16" t="s">
        <v>7</v>
      </c>
      <c r="B11" s="14"/>
      <c r="C11" s="14">
        <f aca="true" t="shared" si="0" ref="C11:C17">B11/$B$28*100</f>
        <v>0</v>
      </c>
      <c r="D11" s="14"/>
      <c r="E11" s="14">
        <f aca="true" t="shared" si="1" ref="E11:E18">D11/$D$28*100</f>
        <v>0</v>
      </c>
      <c r="F11" s="14">
        <f aca="true" t="shared" si="2" ref="F11:F17">D11-B11</f>
        <v>0</v>
      </c>
      <c r="G11" s="23" t="s">
        <v>11</v>
      </c>
      <c r="H11" s="9"/>
      <c r="I11" s="9"/>
    </row>
    <row r="12" spans="1:9" ht="12.75" hidden="1">
      <c r="A12" s="16" t="s">
        <v>9</v>
      </c>
      <c r="B12" s="14">
        <v>0</v>
      </c>
      <c r="C12" s="14">
        <f t="shared" si="0"/>
        <v>0</v>
      </c>
      <c r="D12" s="14"/>
      <c r="E12" s="14">
        <f t="shared" si="1"/>
        <v>0</v>
      </c>
      <c r="F12" s="14">
        <f t="shared" si="2"/>
        <v>0</v>
      </c>
      <c r="G12" s="23" t="s">
        <v>11</v>
      </c>
      <c r="H12" s="9"/>
      <c r="I12" s="9"/>
    </row>
    <row r="13" spans="1:9" ht="12.75">
      <c r="A13" s="16" t="s">
        <v>18</v>
      </c>
      <c r="B13" s="14">
        <v>155.9</v>
      </c>
      <c r="C13" s="14">
        <f t="shared" si="0"/>
        <v>2.711445814564239</v>
      </c>
      <c r="D13" s="14">
        <v>0</v>
      </c>
      <c r="E13" s="14">
        <f t="shared" si="1"/>
        <v>0</v>
      </c>
      <c r="F13" s="14">
        <f t="shared" si="2"/>
        <v>-155.9</v>
      </c>
      <c r="G13" s="27">
        <f aca="true" t="shared" si="3" ref="G13:G18">D13/B13*100</f>
        <v>0</v>
      </c>
      <c r="H13" s="9"/>
      <c r="I13" s="9"/>
    </row>
    <row r="14" spans="1:9" ht="12.75" hidden="1">
      <c r="A14" s="16" t="s">
        <v>25</v>
      </c>
      <c r="B14" s="14">
        <v>0</v>
      </c>
      <c r="C14" s="14">
        <f t="shared" si="0"/>
        <v>0</v>
      </c>
      <c r="D14" s="14"/>
      <c r="E14" s="14">
        <f t="shared" si="1"/>
        <v>0</v>
      </c>
      <c r="F14" s="14">
        <f t="shared" si="2"/>
        <v>0</v>
      </c>
      <c r="G14" s="27" t="e">
        <f t="shared" si="3"/>
        <v>#DIV/0!</v>
      </c>
      <c r="H14" s="9"/>
      <c r="I14" s="9"/>
    </row>
    <row r="15" spans="1:9" ht="12.75" hidden="1">
      <c r="A15" s="16" t="s">
        <v>8</v>
      </c>
      <c r="B15" s="14"/>
      <c r="C15" s="14">
        <f t="shared" si="0"/>
        <v>0</v>
      </c>
      <c r="D15" s="14"/>
      <c r="E15" s="14">
        <f t="shared" si="1"/>
        <v>0</v>
      </c>
      <c r="F15" s="14">
        <f t="shared" si="2"/>
        <v>0</v>
      </c>
      <c r="G15" s="27" t="e">
        <f t="shared" si="3"/>
        <v>#DIV/0!</v>
      </c>
      <c r="H15" s="9"/>
      <c r="I15" s="9"/>
    </row>
    <row r="16" spans="1:9" ht="25.5">
      <c r="A16" s="16" t="s">
        <v>12</v>
      </c>
      <c r="B16" s="14">
        <v>0</v>
      </c>
      <c r="C16" s="14">
        <f t="shared" si="0"/>
        <v>0</v>
      </c>
      <c r="D16" s="14">
        <v>13.1</v>
      </c>
      <c r="E16" s="14">
        <f t="shared" si="1"/>
        <v>0.2463424724510136</v>
      </c>
      <c r="F16" s="14">
        <f t="shared" si="2"/>
        <v>13.1</v>
      </c>
      <c r="G16" s="27"/>
      <c r="H16" s="9"/>
      <c r="I16" s="9"/>
    </row>
    <row r="17" spans="1:9" ht="38.25">
      <c r="A17" s="16" t="s">
        <v>24</v>
      </c>
      <c r="B17" s="14">
        <v>0</v>
      </c>
      <c r="C17" s="14">
        <f t="shared" si="0"/>
        <v>0</v>
      </c>
      <c r="D17" s="14">
        <v>13.1</v>
      </c>
      <c r="E17" s="14">
        <f t="shared" si="1"/>
        <v>0.2463424724510136</v>
      </c>
      <c r="F17" s="14">
        <f t="shared" si="2"/>
        <v>13.1</v>
      </c>
      <c r="G17" s="27"/>
      <c r="H17" s="9"/>
      <c r="I17" s="9"/>
    </row>
    <row r="18" spans="1:9" ht="25.5" hidden="1">
      <c r="A18" s="16" t="s">
        <v>10</v>
      </c>
      <c r="B18" s="14">
        <v>0</v>
      </c>
      <c r="C18" s="14">
        <f aca="true" t="shared" si="4" ref="C18:C27">B18/$B$28*100</f>
        <v>0</v>
      </c>
      <c r="D18" s="14"/>
      <c r="E18" s="14">
        <f t="shared" si="1"/>
        <v>0</v>
      </c>
      <c r="F18" s="14">
        <f aca="true" t="shared" si="5" ref="F18:F25">D18-B18</f>
        <v>0</v>
      </c>
      <c r="G18" s="27" t="e">
        <f t="shared" si="3"/>
        <v>#DIV/0!</v>
      </c>
      <c r="H18" s="9"/>
      <c r="I18" s="9"/>
    </row>
    <row r="19" spans="1:9" ht="38.25">
      <c r="A19" s="19" t="s">
        <v>19</v>
      </c>
      <c r="B19" s="14">
        <f>1342.4</f>
        <v>1342.4</v>
      </c>
      <c r="C19" s="14">
        <f t="shared" si="4"/>
        <v>23.347305076786625</v>
      </c>
      <c r="D19" s="14">
        <f>2.5+425.4+D22</f>
        <v>1333.6</v>
      </c>
      <c r="E19" s="14">
        <f aca="true" t="shared" si="6" ref="E19:E25">D19/$D$28*100</f>
        <v>25.078039790890973</v>
      </c>
      <c r="F19" s="14">
        <f t="shared" si="5"/>
        <v>-8.800000000000182</v>
      </c>
      <c r="G19" s="27">
        <f aca="true" t="shared" si="7" ref="G19:G27">D19/B19*100</f>
        <v>99.34445768772346</v>
      </c>
      <c r="H19" s="9"/>
      <c r="I19" s="9"/>
    </row>
    <row r="20" spans="1:9" ht="25.5">
      <c r="A20" s="20" t="s">
        <v>26</v>
      </c>
      <c r="B20" s="14">
        <v>0</v>
      </c>
      <c r="C20" s="14">
        <f t="shared" si="4"/>
        <v>0</v>
      </c>
      <c r="D20" s="14">
        <v>371.7</v>
      </c>
      <c r="E20" s="14">
        <f t="shared" si="6"/>
        <v>6.989732596186393</v>
      </c>
      <c r="F20" s="14">
        <f t="shared" si="5"/>
        <v>371.7</v>
      </c>
      <c r="G20" s="27"/>
      <c r="H20" s="9"/>
      <c r="I20" s="9"/>
    </row>
    <row r="21" spans="1:9" ht="12.75" hidden="1">
      <c r="A21" s="19"/>
      <c r="B21" s="14"/>
      <c r="C21" s="14"/>
      <c r="D21" s="14"/>
      <c r="E21" s="14">
        <f t="shared" si="6"/>
        <v>0</v>
      </c>
      <c r="F21" s="14"/>
      <c r="G21" s="27" t="e">
        <f t="shared" si="7"/>
        <v>#DIV/0!</v>
      </c>
      <c r="H21" s="9"/>
      <c r="I21" s="9"/>
    </row>
    <row r="22" spans="1:9" ht="25.5">
      <c r="A22" s="20" t="s">
        <v>20</v>
      </c>
      <c r="B22" s="14">
        <v>905.7</v>
      </c>
      <c r="C22" s="14">
        <f t="shared" si="4"/>
        <v>15.752126197888591</v>
      </c>
      <c r="D22" s="14">
        <v>905.7</v>
      </c>
      <c r="E22" s="14">
        <f t="shared" si="6"/>
        <v>17.031479183120844</v>
      </c>
      <c r="F22" s="14">
        <f t="shared" si="5"/>
        <v>0</v>
      </c>
      <c r="G22" s="27">
        <f t="shared" si="7"/>
        <v>100</v>
      </c>
      <c r="H22" s="9"/>
      <c r="I22" s="9"/>
    </row>
    <row r="23" spans="1:9" ht="25.5">
      <c r="A23" s="19" t="s">
        <v>21</v>
      </c>
      <c r="B23" s="14">
        <f>123.9+B24</f>
        <v>4045.9</v>
      </c>
      <c r="C23" s="14">
        <f t="shared" si="4"/>
        <v>70.36714959041343</v>
      </c>
      <c r="D23" s="14">
        <v>3921.9</v>
      </c>
      <c r="E23" s="14">
        <f t="shared" si="6"/>
        <v>73.75042310730002</v>
      </c>
      <c r="F23" s="14">
        <f t="shared" si="5"/>
        <v>-124</v>
      </c>
      <c r="G23" s="27">
        <f t="shared" si="7"/>
        <v>96.93516893645419</v>
      </c>
      <c r="H23" s="9"/>
      <c r="I23" s="9"/>
    </row>
    <row r="24" spans="1:9" ht="25.5">
      <c r="A24" s="20" t="s">
        <v>22</v>
      </c>
      <c r="B24" s="14">
        <v>3922</v>
      </c>
      <c r="C24" s="14">
        <f t="shared" si="4"/>
        <v>68.21225455241145</v>
      </c>
      <c r="D24" s="14">
        <v>3921.9</v>
      </c>
      <c r="E24" s="14">
        <f t="shared" si="6"/>
        <v>73.75042310730002</v>
      </c>
      <c r="F24" s="14">
        <f t="shared" si="5"/>
        <v>-0.09999999999990905</v>
      </c>
      <c r="G24" s="27">
        <f t="shared" si="7"/>
        <v>99.99745028046915</v>
      </c>
      <c r="H24" s="9"/>
      <c r="I24" s="9"/>
    </row>
    <row r="25" spans="1:9" ht="127.5">
      <c r="A25" s="21" t="s">
        <v>27</v>
      </c>
      <c r="B25" s="14">
        <f>78.8+13.8+87.1+21.2+4.4</f>
        <v>205.29999999999998</v>
      </c>
      <c r="C25" s="14">
        <f t="shared" si="4"/>
        <v>3.570621075882221</v>
      </c>
      <c r="D25" s="14">
        <v>0</v>
      </c>
      <c r="E25" s="14">
        <f t="shared" si="6"/>
        <v>0</v>
      </c>
      <c r="F25" s="14">
        <f t="shared" si="5"/>
        <v>-205.29999999999998</v>
      </c>
      <c r="G25" s="27">
        <f t="shared" si="7"/>
        <v>0</v>
      </c>
      <c r="H25" s="9"/>
      <c r="I25" s="9"/>
    </row>
    <row r="26" spans="1:9" ht="12.75">
      <c r="A26" s="17" t="s">
        <v>13</v>
      </c>
      <c r="B26" s="14">
        <v>0</v>
      </c>
      <c r="C26" s="14">
        <f t="shared" si="4"/>
        <v>0</v>
      </c>
      <c r="D26" s="14">
        <v>26.1</v>
      </c>
      <c r="E26" s="14">
        <f>D26/$D$28*100</f>
        <v>0.49080446801308825</v>
      </c>
      <c r="F26" s="14">
        <f>D26-B26</f>
        <v>26.1</v>
      </c>
      <c r="G26" s="27"/>
      <c r="H26" s="9"/>
      <c r="I26" s="9"/>
    </row>
    <row r="27" spans="1:9" ht="12.75">
      <c r="A27" s="17" t="s">
        <v>14</v>
      </c>
      <c r="B27" s="14">
        <v>0</v>
      </c>
      <c r="C27" s="14">
        <f t="shared" si="4"/>
        <v>0</v>
      </c>
      <c r="D27" s="14">
        <v>10</v>
      </c>
      <c r="E27" s="14">
        <f>D27/$D$28*100</f>
        <v>0.18804768889390353</v>
      </c>
      <c r="F27" s="14">
        <f>D27-B27</f>
        <v>10</v>
      </c>
      <c r="G27" s="27"/>
      <c r="H27" s="9"/>
      <c r="I27" s="9"/>
    </row>
    <row r="28" spans="1:9" s="29" customFormat="1" ht="21" customHeight="1">
      <c r="A28" s="18" t="s">
        <v>2</v>
      </c>
      <c r="B28" s="25">
        <f>SUM(B11:B27)-B22-B24+0.2</f>
        <v>5749.699999999998</v>
      </c>
      <c r="C28" s="25">
        <f>B28/$B$28*100</f>
        <v>100</v>
      </c>
      <c r="D28" s="25">
        <f>SUM(D11:D27)-D20-D22-D24</f>
        <v>5317.799999999999</v>
      </c>
      <c r="E28" s="26">
        <f>D28/$D$28*100</f>
        <v>100</v>
      </c>
      <c r="F28" s="25">
        <f>D28-B28</f>
        <v>-431.8999999999987</v>
      </c>
      <c r="G28" s="27">
        <f>D28/B28*100</f>
        <v>92.48830373758634</v>
      </c>
      <c r="H28" s="28"/>
      <c r="I28" s="28"/>
    </row>
  </sheetData>
  <sheetProtection/>
  <mergeCells count="6">
    <mergeCell ref="F8:G8"/>
    <mergeCell ref="H8:I8"/>
    <mergeCell ref="A5:G5"/>
    <mergeCell ref="A8:A9"/>
    <mergeCell ref="B8:C8"/>
    <mergeCell ref="D8:E8"/>
  </mergeCells>
  <printOptions/>
  <pageMargins left="0.78" right="0" top="0.62" bottom="0.32" header="0.2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2018-06-14T13:46:26Z</cp:lastPrinted>
  <dcterms:created xsi:type="dcterms:W3CDTF">2002-03-11T10:22:12Z</dcterms:created>
  <dcterms:modified xsi:type="dcterms:W3CDTF">2018-06-14T13:46:34Z</dcterms:modified>
  <cp:category/>
  <cp:version/>
  <cp:contentType/>
  <cp:contentStatus/>
</cp:coreProperties>
</file>