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135" windowHeight="6690" activeTab="0"/>
  </bookViews>
  <sheets>
    <sheet name="Прил.3" sheetId="1" r:id="rId1"/>
    <sheet name="Прил.2" sheetId="2" r:id="rId2"/>
  </sheets>
  <externalReferences>
    <externalReference r:id="rId5"/>
  </externalReferences>
  <definedNames>
    <definedName name="_xlnm.Print_Area" localSheetId="1">'Прил.2'!$A$1:$M$41</definedName>
  </definedNames>
  <calcPr fullCalcOnLoad="1"/>
</workbook>
</file>

<file path=xl/sharedStrings.xml><?xml version="1.0" encoding="utf-8"?>
<sst xmlns="http://schemas.openxmlformats.org/spreadsheetml/2006/main" count="89" uniqueCount="45">
  <si>
    <t>0100</t>
  </si>
  <si>
    <t>0300</t>
  </si>
  <si>
    <t>0400</t>
  </si>
  <si>
    <t>0500</t>
  </si>
  <si>
    <t>0600</t>
  </si>
  <si>
    <t>0700</t>
  </si>
  <si>
    <t>0800</t>
  </si>
  <si>
    <t>1000</t>
  </si>
  <si>
    <t>Общий итог</t>
  </si>
  <si>
    <t>0200</t>
  </si>
  <si>
    <t>Наименование раздела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</si>
  <si>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</si>
  <si>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</si>
  <si>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</si>
  <si>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</si>
  <si>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</si>
  <si>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</si>
  <si>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</si>
  <si>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</si>
  <si>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</si>
  <si>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</si>
  <si>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</si>
  <si>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</si>
  <si>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Передан-ные полномо-чия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</si>
  <si>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Сланцевского городского поселения</t>
    </r>
  </si>
  <si>
    <t>Приложение 2 к пояснительной записке</t>
  </si>
  <si>
    <t>Приложение 3 к пояснительной записке</t>
  </si>
  <si>
    <t>Физ.культура и спорт</t>
  </si>
  <si>
    <t>Обслуживание долга</t>
  </si>
  <si>
    <t>Структура, %</t>
  </si>
  <si>
    <t>Собственные полномочия</t>
  </si>
  <si>
    <t>Межбюджетные трансферты общего характера</t>
  </si>
  <si>
    <t>Собственные полномо-чия</t>
  </si>
  <si>
    <t xml:space="preserve">Собственные полномочия </t>
  </si>
  <si>
    <t>Правоохр. деятельность</t>
  </si>
  <si>
    <t>Общегос. вопросы</t>
  </si>
  <si>
    <t xml:space="preserve">2017 год </t>
  </si>
  <si>
    <t>2017 год</t>
  </si>
  <si>
    <t xml:space="preserve">2017 ГОД </t>
  </si>
  <si>
    <t>по отраслевому признаку (проект на 2018 год к первоначальному бюджету на 2017 год)</t>
  </si>
  <si>
    <t xml:space="preserve">2018 ГОД </t>
  </si>
  <si>
    <t>2018 год</t>
  </si>
  <si>
    <t>по отраслевому признаку (проект на 2018 год к бюджету на 2017 год по состоянию на 01.10.2017 года)</t>
  </si>
  <si>
    <t xml:space="preserve">2018 год </t>
  </si>
  <si>
    <t>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</si>
</sst>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_-* #,##0.0\ _₽_-;\-* #,##0.0\ _₽_-;_-* &quot;-&quot;?\ _₽_-;_-@_-"/>
    <numFmt numFmtId="187" formatCode="#,##0.0_ ;\-#,##0.0\ 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2.25"/>
      <color indexed="8"/>
      <name val="Arial Cyr"/>
      <family val="0"/>
    </font>
    <font>
      <sz val="9.5"/>
      <color indexed="8"/>
      <name val="Arial Cyr"/>
      <family val="0"/>
    </font>
    <font>
      <sz val="8"/>
      <color indexed="8"/>
      <name val="Arial Cyr"/>
      <family val="0"/>
    </font>
    <font>
      <sz val="9.75"/>
      <color indexed="8"/>
      <name val="Arial Cyr"/>
      <family val="0"/>
    </font>
    <font>
      <sz val="8.75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1.75"/>
      <color indexed="8"/>
      <name val="Arial Cyr"/>
      <family val="0"/>
    </font>
    <font>
      <b/>
      <sz val="11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medium"/>
      <top style="thin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183" fontId="0" fillId="0" borderId="31" xfId="0" applyNumberFormat="1" applyFont="1" applyBorder="1" applyAlignment="1">
      <alignment horizontal="right" vertical="distributed"/>
    </xf>
    <xf numFmtId="183" fontId="0" fillId="0" borderId="32" xfId="0" applyNumberFormat="1" applyFont="1" applyBorder="1" applyAlignment="1">
      <alignment horizontal="right" vertical="distributed"/>
    </xf>
    <xf numFmtId="183" fontId="0" fillId="0" borderId="30" xfId="0" applyNumberFormat="1" applyFont="1" applyBorder="1" applyAlignment="1">
      <alignment horizontal="right" vertical="distributed"/>
    </xf>
    <xf numFmtId="49" fontId="0" fillId="0" borderId="33" xfId="0" applyNumberFormat="1" applyFont="1" applyBorder="1" applyAlignment="1">
      <alignment horizontal="center"/>
    </xf>
    <xf numFmtId="183" fontId="0" fillId="0" borderId="34" xfId="0" applyNumberFormat="1" applyFont="1" applyBorder="1" applyAlignment="1">
      <alignment horizontal="right" vertical="distributed"/>
    </xf>
    <xf numFmtId="183" fontId="0" fillId="0" borderId="35" xfId="0" applyNumberFormat="1" applyFont="1" applyBorder="1" applyAlignment="1">
      <alignment horizontal="right" vertical="distributed"/>
    </xf>
    <xf numFmtId="183" fontId="0" fillId="0" borderId="33" xfId="0" applyNumberFormat="1" applyFont="1" applyBorder="1" applyAlignment="1">
      <alignment horizontal="right" vertical="distributed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83" fontId="0" fillId="0" borderId="37" xfId="0" applyNumberFormat="1" applyFont="1" applyBorder="1" applyAlignment="1">
      <alignment horizontal="right" vertical="distributed"/>
    </xf>
    <xf numFmtId="183" fontId="0" fillId="0" borderId="38" xfId="0" applyNumberFormat="1" applyFont="1" applyBorder="1" applyAlignment="1">
      <alignment horizontal="right" vertical="distributed"/>
    </xf>
    <xf numFmtId="0" fontId="0" fillId="0" borderId="21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 vertical="distributed"/>
    </xf>
    <xf numFmtId="183" fontId="0" fillId="0" borderId="40" xfId="0" applyNumberFormat="1" applyFont="1" applyBorder="1" applyAlignment="1">
      <alignment horizontal="right" vertical="distributed"/>
    </xf>
    <xf numFmtId="183" fontId="0" fillId="0" borderId="41" xfId="0" applyNumberFormat="1" applyFont="1" applyBorder="1" applyAlignment="1">
      <alignment horizontal="right" vertical="distributed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right" vertical="distributed"/>
    </xf>
    <xf numFmtId="183" fontId="0" fillId="0" borderId="42" xfId="0" applyNumberFormat="1" applyFont="1" applyBorder="1" applyAlignment="1">
      <alignment horizontal="right" vertical="distributed"/>
    </xf>
    <xf numFmtId="183" fontId="0" fillId="0" borderId="43" xfId="0" applyNumberFormat="1" applyFont="1" applyBorder="1" applyAlignment="1">
      <alignment horizontal="right" vertical="distributed"/>
    </xf>
    <xf numFmtId="183" fontId="0" fillId="0" borderId="44" xfId="0" applyNumberFormat="1" applyFont="1" applyBorder="1" applyAlignment="1">
      <alignment horizontal="right" vertical="distributed"/>
    </xf>
    <xf numFmtId="183" fontId="0" fillId="0" borderId="45" xfId="0" applyNumberFormat="1" applyFont="1" applyBorder="1" applyAlignment="1">
      <alignment horizontal="right" vertical="distributed"/>
    </xf>
    <xf numFmtId="183" fontId="49" fillId="0" borderId="45" xfId="0" applyNumberFormat="1" applyFont="1" applyBorder="1" applyAlignment="1">
      <alignment horizontal="right" vertical="distributed"/>
    </xf>
    <xf numFmtId="183" fontId="49" fillId="0" borderId="35" xfId="0" applyNumberFormat="1" applyFont="1" applyBorder="1" applyAlignment="1">
      <alignment horizontal="right" vertical="distributed"/>
    </xf>
    <xf numFmtId="183" fontId="49" fillId="0" borderId="10" xfId="0" applyNumberFormat="1" applyFont="1" applyBorder="1" applyAlignment="1">
      <alignment horizontal="right" vertical="distributed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183" fontId="0" fillId="0" borderId="50" xfId="0" applyNumberFormat="1" applyFont="1" applyBorder="1" applyAlignment="1">
      <alignment horizontal="right" vertical="distributed"/>
    </xf>
    <xf numFmtId="183" fontId="0" fillId="0" borderId="13" xfId="0" applyNumberFormat="1" applyFont="1" applyBorder="1" applyAlignment="1">
      <alignment horizontal="right" vertical="distributed"/>
    </xf>
    <xf numFmtId="174" fontId="0" fillId="0" borderId="51" xfId="0" applyNumberFormat="1" applyFont="1" applyFill="1" applyBorder="1" applyAlignment="1">
      <alignment vertical="distributed"/>
    </xf>
    <xf numFmtId="173" fontId="0" fillId="0" borderId="52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right" vertical="distributed"/>
    </xf>
    <xf numFmtId="174" fontId="0" fillId="0" borderId="53" xfId="0" applyNumberFormat="1" applyFont="1" applyFill="1" applyBorder="1" applyAlignment="1">
      <alignment vertical="distributed"/>
    </xf>
    <xf numFmtId="173" fontId="0" fillId="0" borderId="54" xfId="0" applyNumberFormat="1" applyFont="1" applyBorder="1" applyAlignment="1">
      <alignment/>
    </xf>
    <xf numFmtId="183" fontId="11" fillId="0" borderId="38" xfId="0" applyNumberFormat="1" applyFont="1" applyBorder="1" applyAlignment="1">
      <alignment horizontal="right" vertical="distributed"/>
    </xf>
    <xf numFmtId="183" fontId="0" fillId="0" borderId="11" xfId="0" applyNumberFormat="1" applyFont="1" applyBorder="1" applyAlignment="1">
      <alignment horizontal="right" vertical="distributed"/>
    </xf>
    <xf numFmtId="183" fontId="0" fillId="0" borderId="55" xfId="0" applyNumberFormat="1" applyFont="1" applyBorder="1" applyAlignment="1">
      <alignment horizontal="right" vertical="distributed"/>
    </xf>
    <xf numFmtId="183" fontId="11" fillId="0" borderId="56" xfId="0" applyNumberFormat="1" applyFont="1" applyBorder="1" applyAlignment="1">
      <alignment horizontal="right" vertical="distributed"/>
    </xf>
    <xf numFmtId="183" fontId="0" fillId="0" borderId="21" xfId="0" applyNumberFormat="1" applyFont="1" applyBorder="1" applyAlignment="1">
      <alignment horizontal="right" vertical="distributed"/>
    </xf>
    <xf numFmtId="174" fontId="0" fillId="0" borderId="39" xfId="0" applyNumberFormat="1" applyFont="1" applyFill="1" applyBorder="1" applyAlignment="1">
      <alignment vertical="distributed"/>
    </xf>
    <xf numFmtId="173" fontId="0" fillId="0" borderId="40" xfId="0" applyNumberFormat="1" applyFont="1" applyBorder="1" applyAlignment="1">
      <alignment vertical="center"/>
    </xf>
    <xf numFmtId="174" fontId="0" fillId="0" borderId="0" xfId="0" applyNumberFormat="1" applyFont="1" applyFill="1" applyBorder="1" applyAlignment="1">
      <alignment horizontal="right" vertical="distributed"/>
    </xf>
    <xf numFmtId="173" fontId="0" fillId="0" borderId="0" xfId="0" applyNumberFormat="1" applyFont="1" applyAlignment="1">
      <alignment/>
    </xf>
    <xf numFmtId="183" fontId="0" fillId="0" borderId="57" xfId="0" applyNumberFormat="1" applyFont="1" applyBorder="1" applyAlignment="1">
      <alignment horizontal="right" vertical="distributed"/>
    </xf>
    <xf numFmtId="183" fontId="0" fillId="0" borderId="58" xfId="0" applyNumberFormat="1" applyFont="1" applyBorder="1" applyAlignment="1">
      <alignment horizontal="right" vertical="distributed"/>
    </xf>
    <xf numFmtId="174" fontId="0" fillId="0" borderId="20" xfId="0" applyNumberFormat="1" applyFont="1" applyFill="1" applyBorder="1" applyAlignment="1">
      <alignment vertical="distributed"/>
    </xf>
    <xf numFmtId="173" fontId="0" fillId="0" borderId="19" xfId="0" applyNumberFormat="1" applyFont="1" applyBorder="1" applyAlignment="1">
      <alignment/>
    </xf>
    <xf numFmtId="183" fontId="0" fillId="0" borderId="32" xfId="0" applyNumberFormat="1" applyFont="1" applyBorder="1" applyAlignment="1">
      <alignment horizontal="left" vertical="distributed"/>
    </xf>
    <xf numFmtId="183" fontId="0" fillId="0" borderId="35" xfId="0" applyNumberFormat="1" applyFont="1" applyBorder="1" applyAlignment="1">
      <alignment horizontal="left" vertical="distributed"/>
    </xf>
    <xf numFmtId="0" fontId="0" fillId="0" borderId="59" xfId="0" applyFont="1" applyBorder="1" applyAlignment="1">
      <alignment horizontal="center"/>
    </xf>
    <xf numFmtId="183" fontId="0" fillId="0" borderId="38" xfId="0" applyNumberFormat="1" applyFont="1" applyBorder="1" applyAlignment="1">
      <alignment horizontal="left" vertical="distributed"/>
    </xf>
    <xf numFmtId="183" fontId="0" fillId="0" borderId="40" xfId="0" applyNumberFormat="1" applyFont="1" applyBorder="1" applyAlignment="1">
      <alignment horizontal="left" vertical="distributed"/>
    </xf>
    <xf numFmtId="183" fontId="0" fillId="0" borderId="60" xfId="0" applyNumberFormat="1" applyFont="1" applyBorder="1" applyAlignment="1">
      <alignment horizontal="right" vertical="distributed"/>
    </xf>
    <xf numFmtId="183" fontId="0" fillId="0" borderId="61" xfId="0" applyNumberFormat="1" applyFont="1" applyBorder="1" applyAlignment="1">
      <alignment horizontal="right" vertical="distributed"/>
    </xf>
    <xf numFmtId="183" fontId="0" fillId="0" borderId="62" xfId="0" applyNumberFormat="1" applyFont="1" applyBorder="1" applyAlignment="1">
      <alignment horizontal="right" vertical="distributed"/>
    </xf>
    <xf numFmtId="183" fontId="0" fillId="0" borderId="51" xfId="0" applyNumberFormat="1" applyFont="1" applyFill="1" applyBorder="1" applyAlignment="1">
      <alignment horizontal="right" vertical="distributed"/>
    </xf>
    <xf numFmtId="173" fontId="0" fillId="0" borderId="52" xfId="0" applyNumberFormat="1" applyFont="1" applyBorder="1" applyAlignment="1">
      <alignment/>
    </xf>
    <xf numFmtId="183" fontId="0" fillId="0" borderId="63" xfId="0" applyNumberFormat="1" applyFont="1" applyBorder="1" applyAlignment="1">
      <alignment horizontal="right" vertical="distributed"/>
    </xf>
    <xf numFmtId="183" fontId="0" fillId="0" borderId="64" xfId="0" applyNumberFormat="1" applyFont="1" applyBorder="1" applyAlignment="1">
      <alignment horizontal="right" vertical="distributed"/>
    </xf>
    <xf numFmtId="183" fontId="0" fillId="0" borderId="65" xfId="0" applyNumberFormat="1" applyFont="1" applyBorder="1" applyAlignment="1">
      <alignment horizontal="right" vertical="distributed"/>
    </xf>
    <xf numFmtId="183" fontId="0" fillId="0" borderId="53" xfId="0" applyNumberFormat="1" applyFont="1" applyFill="1" applyBorder="1" applyAlignment="1">
      <alignment horizontal="right" vertical="distributed"/>
    </xf>
    <xf numFmtId="173" fontId="0" fillId="0" borderId="54" xfId="0" applyNumberFormat="1" applyFont="1" applyBorder="1" applyAlignment="1">
      <alignment/>
    </xf>
    <xf numFmtId="183" fontId="11" fillId="0" borderId="64" xfId="0" applyNumberFormat="1" applyFont="1" applyBorder="1" applyAlignment="1">
      <alignment horizontal="right" vertical="distributed"/>
    </xf>
    <xf numFmtId="183" fontId="0" fillId="0" borderId="66" xfId="0" applyNumberFormat="1" applyFont="1" applyBorder="1" applyAlignment="1">
      <alignment horizontal="right" vertical="distributed"/>
    </xf>
    <xf numFmtId="183" fontId="0" fillId="0" borderId="67" xfId="0" applyNumberFormat="1" applyFont="1" applyBorder="1" applyAlignment="1">
      <alignment horizontal="right" vertical="distributed"/>
    </xf>
    <xf numFmtId="183" fontId="0" fillId="0" borderId="0" xfId="0" applyNumberFormat="1" applyFont="1" applyFill="1" applyBorder="1" applyAlignment="1">
      <alignment horizontal="right" vertical="distributed"/>
    </xf>
    <xf numFmtId="173" fontId="0" fillId="0" borderId="0" xfId="0" applyNumberFormat="1" applyFont="1" applyAlignment="1">
      <alignment/>
    </xf>
    <xf numFmtId="183" fontId="0" fillId="0" borderId="43" xfId="0" applyNumberFormat="1" applyFont="1" applyFill="1" applyBorder="1" applyAlignment="1">
      <alignment horizontal="right" vertical="distributed"/>
    </xf>
    <xf numFmtId="183" fontId="0" fillId="0" borderId="20" xfId="0" applyNumberFormat="1" applyFont="1" applyFill="1" applyBorder="1" applyAlignment="1">
      <alignment horizontal="right" vertical="distributed"/>
    </xf>
    <xf numFmtId="17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5" fillId="0" borderId="72" xfId="0" applyFont="1" applyBorder="1" applyAlignment="1">
      <alignment horizontal="left" wrapText="1"/>
    </xf>
    <xf numFmtId="0" fontId="5" fillId="0" borderId="70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187" fontId="0" fillId="0" borderId="42" xfId="0" applyNumberFormat="1" applyFont="1" applyBorder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'[1]динамика'!$B$44</c:f>
              <c:strCache>
                <c:ptCount val="1"/>
                <c:pt idx="0">
                  <c:v>собственные полномочия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собственные полномочия ;    238 775,9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собственные полномочия ;    287 333,4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'[1]динамика'!$B$45:$B$46</c:f>
              <c:numCache>
                <c:ptCount val="2"/>
                <c:pt idx="0">
                  <c:v>238775.90000000002</c:v>
                </c:pt>
                <c:pt idx="1">
                  <c:v>287333.36000000004</c:v>
                </c:pt>
              </c:numCache>
            </c:numRef>
          </c:val>
        </c:ser>
        <c:ser>
          <c:idx val="1"/>
          <c:order val="1"/>
          <c:tx>
            <c:strRef>
              <c:f>'[1]динамика'!$C$44</c:f>
              <c:strCache>
                <c:ptCount val="1"/>
                <c:pt idx="0">
                  <c:v>предпринимательская деятельность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12 301,5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24 523,2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'[1]динамика'!$C$45:$C$46</c:f>
              <c:numCache>
                <c:ptCount val="2"/>
                <c:pt idx="0">
                  <c:v>12301.500000000002</c:v>
                </c:pt>
                <c:pt idx="1">
                  <c:v>24523.199999999997</c:v>
                </c:pt>
              </c:numCache>
            </c:numRef>
          </c:val>
        </c:ser>
        <c:ser>
          <c:idx val="2"/>
          <c:order val="2"/>
          <c:tx>
            <c:strRef>
              <c:f>'[1]динамика'!$D$44</c:f>
              <c:strCache>
                <c:ptCount val="1"/>
                <c:pt idx="0">
                  <c:v>переданные полномочия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переданные полномочия;     222 831,6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переданные полномочия;     221 888,6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'[1]динамика'!$D$45:$D$46</c:f>
              <c:numCache>
                <c:ptCount val="2"/>
                <c:pt idx="0">
                  <c:v>222831.59999999998</c:v>
                </c:pt>
                <c:pt idx="1">
                  <c:v>221888.62</c:v>
                </c:pt>
              </c:numCache>
            </c:numRef>
          </c:val>
        </c:ser>
        <c:axId val="27104981"/>
        <c:axId val="42618238"/>
      </c:area3D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8238"/>
        <c:crosses val="autoZero"/>
        <c:auto val="1"/>
        <c:lblOffset val="100"/>
        <c:tickLblSkip val="3"/>
        <c:noMultiLvlLbl val="0"/>
      </c:catAx>
      <c:valAx>
        <c:axId val="42618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At val="1"/>
        <c:crossBetween val="midCat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2016 год по отраслям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view3D>
      <c:rotX val="16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13"/>
          <c:y val="0.2885"/>
          <c:w val="0.3845"/>
          <c:h val="0.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'Прил.3'!$B$8:$B$19</c:f>
              <c:strCache/>
            </c:strRef>
          </c:cat>
          <c:val>
            <c:numRef>
              <c:f>'Прил.3'!$E$8:$E$19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2017 год по отраслям</a:t>
            </a:r>
          </a:p>
        </c:rich>
      </c:tx>
      <c:layout>
        <c:manualLayout>
          <c:xMode val="factor"/>
          <c:yMode val="factor"/>
          <c:x val="0.035"/>
          <c:y val="-0.01725"/>
        </c:manualLayout>
      </c:layout>
      <c:spPr>
        <a:noFill/>
        <a:ln>
          <a:noFill/>
        </a:ln>
      </c:spPr>
    </c:title>
    <c:view3D>
      <c:rotX val="16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3255"/>
          <c:y val="0.311"/>
          <c:w val="0.399"/>
          <c:h val="0.29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'Прил.3'!$B$8:$B$19</c:f>
              <c:strCache/>
            </c:strRef>
          </c:cat>
          <c:val>
            <c:numRef>
              <c:f>'Прил.3'!$H$8:$H$19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'[1]динамика'!$B$44</c:f>
              <c:strCache>
                <c:ptCount val="1"/>
                <c:pt idx="0">
                  <c:v>собственные полномочия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собственные полномочия ;    238 775,9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собственные полномочия ;    287 333,4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'[1]динамика'!$B$45:$B$46</c:f>
              <c:numCache>
                <c:ptCount val="2"/>
                <c:pt idx="0">
                  <c:v>238775.90000000002</c:v>
                </c:pt>
                <c:pt idx="1">
                  <c:v>287333.36000000004</c:v>
                </c:pt>
              </c:numCache>
            </c:numRef>
          </c:val>
        </c:ser>
        <c:ser>
          <c:idx val="1"/>
          <c:order val="1"/>
          <c:tx>
            <c:strRef>
              <c:f>'[1]динамика'!$C$44</c:f>
              <c:strCache>
                <c:ptCount val="1"/>
                <c:pt idx="0">
                  <c:v>предпринимательская деятельность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12 301,5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24 523,2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'[1]динамика'!$C$45:$C$46</c:f>
              <c:numCache>
                <c:ptCount val="2"/>
                <c:pt idx="0">
                  <c:v>12301.500000000002</c:v>
                </c:pt>
                <c:pt idx="1">
                  <c:v>24523.199999999997</c:v>
                </c:pt>
              </c:numCache>
            </c:numRef>
          </c:val>
        </c:ser>
        <c:ser>
          <c:idx val="2"/>
          <c:order val="2"/>
          <c:tx>
            <c:strRef>
              <c:f>'[1]динамика'!$D$44</c:f>
              <c:strCache>
                <c:ptCount val="1"/>
                <c:pt idx="0">
                  <c:v>переданные полномочия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переданные полномочия;     222 831,6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переданные полномочия;     221 888,6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'[1]динамика'!$D$45:$D$46</c:f>
              <c:numCache>
                <c:ptCount val="2"/>
                <c:pt idx="0">
                  <c:v>222831.59999999998</c:v>
                </c:pt>
                <c:pt idx="1">
                  <c:v>221888.62</c:v>
                </c:pt>
              </c:numCache>
            </c:numRef>
          </c:val>
        </c:ser>
        <c:axId val="48019823"/>
        <c:axId val="29525224"/>
      </c:area3D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5224"/>
        <c:crosses val="autoZero"/>
        <c:auto val="1"/>
        <c:lblOffset val="100"/>
        <c:tickLblSkip val="3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At val="1"/>
        <c:crossBetween val="midCat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2016 год по отраслям</a:t>
            </a:r>
          </a:p>
        </c:rich>
      </c:tx>
      <c:layout>
        <c:manualLayout>
          <c:xMode val="factor"/>
          <c:yMode val="factor"/>
          <c:x val="0.004"/>
          <c:y val="-0.007"/>
        </c:manualLayout>
      </c:layout>
      <c:spPr>
        <a:noFill/>
        <a:ln>
          <a:noFill/>
        </a:ln>
      </c:spPr>
    </c:title>
    <c:view3D>
      <c:rotX val="16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4165"/>
          <c:y val="0.25025"/>
          <c:w val="0.397"/>
          <c:h val="0.2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'Прил.2'!$B$8:$B$19</c:f>
              <c:strCache/>
            </c:strRef>
          </c:cat>
          <c:val>
            <c:numRef>
              <c:f>'Прил.2'!$E$8:$E$19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2017 год по отраслям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view3D>
      <c:rotX val="16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27175"/>
          <c:y val="0.26825"/>
          <c:w val="0.39175"/>
          <c:h val="0.26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'Прил.2'!$B$8:$B$19</c:f>
              <c:strCache/>
            </c:strRef>
          </c:cat>
          <c:val>
            <c:numRef>
              <c:f>'Прил.2'!$H$8:$H$19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8</xdr:col>
      <xdr:colOff>161925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504825" y="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6</xdr:col>
      <xdr:colOff>0</xdr:colOff>
      <xdr:row>40</xdr:row>
      <xdr:rowOff>104775</xdr:rowOff>
    </xdr:to>
    <xdr:graphicFrame>
      <xdr:nvGraphicFramePr>
        <xdr:cNvPr id="2" name="Диаграмма 2"/>
        <xdr:cNvGraphicFramePr/>
      </xdr:nvGraphicFramePr>
      <xdr:xfrm>
        <a:off x="28575" y="4400550"/>
        <a:ext cx="53530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6</xdr:col>
      <xdr:colOff>85725</xdr:colOff>
      <xdr:row>23</xdr:row>
      <xdr:rowOff>9525</xdr:rowOff>
    </xdr:from>
    <xdr:to>
      <xdr:col>12</xdr:col>
      <xdr:colOff>733425</xdr:colOff>
      <xdr:row>40</xdr:row>
      <xdr:rowOff>95250</xdr:rowOff>
    </xdr:to>
    <xdr:graphicFrame>
      <xdr:nvGraphicFramePr>
        <xdr:cNvPr id="3" name="Диаграмма 3"/>
        <xdr:cNvGraphicFramePr/>
      </xdr:nvGraphicFramePr>
      <xdr:xfrm>
        <a:off x="5467350" y="4410075"/>
        <a:ext cx="56959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8</xdr:col>
      <xdr:colOff>161925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38150" y="0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0</xdr:rowOff>
    </xdr:from>
    <xdr:to>
      <xdr:col>5</xdr:col>
      <xdr:colOff>1000125</xdr:colOff>
      <xdr:row>40</xdr:row>
      <xdr:rowOff>76200</xdr:rowOff>
    </xdr:to>
    <xdr:graphicFrame>
      <xdr:nvGraphicFramePr>
        <xdr:cNvPr id="2" name="Диаграмма 9"/>
        <xdr:cNvGraphicFramePr/>
      </xdr:nvGraphicFramePr>
      <xdr:xfrm>
        <a:off x="95250" y="4572000"/>
        <a:ext cx="5534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5</xdr:col>
      <xdr:colOff>1085850</xdr:colOff>
      <xdr:row>23</xdr:row>
      <xdr:rowOff>9525</xdr:rowOff>
    </xdr:from>
    <xdr:to>
      <xdr:col>12</xdr:col>
      <xdr:colOff>561975</xdr:colOff>
      <xdr:row>40</xdr:row>
      <xdr:rowOff>76200</xdr:rowOff>
    </xdr:to>
    <xdr:graphicFrame>
      <xdr:nvGraphicFramePr>
        <xdr:cNvPr id="3" name="Диаграмма 10"/>
        <xdr:cNvGraphicFramePr/>
      </xdr:nvGraphicFramePr>
      <xdr:xfrm>
        <a:off x="5715000" y="4581525"/>
        <a:ext cx="51435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7;&#1088;&#1086;&#1077;&#1082;&#1090;%202007\&#1088;&#1072;&#1081;&#1086;&#1085;\&#1058;&#1040;&#1041;&#1051;.&#1040;&#1053;&#1040;&#1051;&#1048;&#1047;%20&#1055;&#1056;&#1054;&#1045;&#1050;&#1058;%20&#1089;&#1074;&#1086;&#1076;%20%202007%20%20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иаграмма3"/>
      <sheetName val="Диаграмма4"/>
      <sheetName val="динамика"/>
      <sheetName val="перед."/>
      <sheetName val="плат."/>
      <sheetName val="без плат."/>
      <sheetName val="собств."/>
      <sheetName val="все"/>
      <sheetName val="проект получ.по раздел."/>
      <sheetName val="Диаграмма1"/>
      <sheetName val="экон.структура и динамика"/>
      <sheetName val="Лист4"/>
      <sheetName val="Лист5"/>
      <sheetName val="свод"/>
    </sheetNames>
    <sheetDataSet>
      <sheetData sheetId="4">
        <row r="44">
          <cell r="B44" t="str">
            <v>собственные полномочия </v>
          </cell>
          <cell r="C44" t="str">
            <v>предпринимательская деятельность</v>
          </cell>
          <cell r="D44" t="str">
            <v>переданные полномочия</v>
          </cell>
        </row>
        <row r="45">
          <cell r="A45" t="str">
            <v>2006 ГОД по состоянию на 01.08.06</v>
          </cell>
          <cell r="B45">
            <v>238775.90000000002</v>
          </cell>
          <cell r="C45">
            <v>12301.500000000002</v>
          </cell>
          <cell r="D45">
            <v>222831.59999999998</v>
          </cell>
        </row>
        <row r="46">
          <cell r="A46" t="str">
            <v>2007 ГОД по состоянию на 30.10.06</v>
          </cell>
          <cell r="B46">
            <v>287333.36000000004</v>
          </cell>
          <cell r="C46">
            <v>24523.199999999997</v>
          </cell>
          <cell r="D46">
            <v>221888.62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16.25390625" style="0" customWidth="1"/>
    <col min="3" max="3" width="12.875" style="0" customWidth="1"/>
    <col min="4" max="4" width="9.75390625" style="0" customWidth="1"/>
    <col min="5" max="5" width="12.375" style="0" customWidth="1"/>
    <col min="6" max="6" width="12.75390625" style="0" customWidth="1"/>
    <col min="7" max="7" width="9.625" style="0" customWidth="1"/>
    <col min="8" max="8" width="12.375" style="0" customWidth="1"/>
    <col min="9" max="9" width="10.25390625" style="0" customWidth="1"/>
    <col min="10" max="10" width="11.375" style="0" customWidth="1"/>
    <col min="11" max="11" width="12.25390625" style="0" customWidth="1"/>
    <col min="12" max="13" width="10.375" style="0" customWidth="1"/>
  </cols>
  <sheetData>
    <row r="1" ht="12.75">
      <c r="M1" s="6" t="s">
        <v>26</v>
      </c>
    </row>
    <row r="3" spans="2:11" ht="12.75">
      <c r="B3" s="104" t="s">
        <v>24</v>
      </c>
      <c r="C3" s="104"/>
      <c r="D3" s="104"/>
      <c r="E3" s="104"/>
      <c r="F3" s="104"/>
      <c r="G3" s="104"/>
      <c r="H3" s="104"/>
      <c r="I3" s="104"/>
      <c r="J3" s="104"/>
      <c r="K3" s="4"/>
    </row>
    <row r="4" spans="2:11" ht="12.75">
      <c r="B4" s="104" t="s">
        <v>39</v>
      </c>
      <c r="C4" s="104"/>
      <c r="D4" s="104"/>
      <c r="E4" s="104"/>
      <c r="F4" s="104"/>
      <c r="G4" s="104"/>
      <c r="H4" s="104"/>
      <c r="I4" s="104"/>
      <c r="J4" s="104"/>
      <c r="K4" s="4"/>
    </row>
    <row r="5" ht="13.5" thickBot="1">
      <c r="A5" t="s">
        <v>21</v>
      </c>
    </row>
    <row r="6" spans="3:13" ht="13.5" customHeight="1" thickBot="1">
      <c r="C6" s="105" t="s">
        <v>38</v>
      </c>
      <c r="D6" s="106"/>
      <c r="E6" s="107"/>
      <c r="F6" s="108" t="s">
        <v>40</v>
      </c>
      <c r="G6" s="106"/>
      <c r="H6" s="107"/>
      <c r="I6" s="109" t="s">
        <v>19</v>
      </c>
      <c r="J6" s="110"/>
      <c r="K6" s="111"/>
      <c r="L6" s="100" t="s">
        <v>29</v>
      </c>
      <c r="M6" s="101"/>
    </row>
    <row r="7" spans="1:13" ht="51.75" thickBot="1">
      <c r="A7" s="22" t="s">
        <v>22</v>
      </c>
      <c r="B7" s="23" t="s">
        <v>10</v>
      </c>
      <c r="C7" s="24" t="s">
        <v>30</v>
      </c>
      <c r="D7" s="25" t="s">
        <v>23</v>
      </c>
      <c r="E7" s="26" t="s">
        <v>18</v>
      </c>
      <c r="F7" s="27" t="s">
        <v>32</v>
      </c>
      <c r="G7" s="25" t="s">
        <v>23</v>
      </c>
      <c r="H7" s="26" t="s">
        <v>18</v>
      </c>
      <c r="I7" s="53" t="s">
        <v>20</v>
      </c>
      <c r="J7" s="25" t="s">
        <v>23</v>
      </c>
      <c r="K7" s="54" t="s">
        <v>18</v>
      </c>
      <c r="L7" s="55" t="s">
        <v>36</v>
      </c>
      <c r="M7" s="56" t="s">
        <v>41</v>
      </c>
    </row>
    <row r="8" spans="1:13" ht="12.75">
      <c r="A8" s="28" t="s">
        <v>0</v>
      </c>
      <c r="B8" s="10" t="s">
        <v>35</v>
      </c>
      <c r="C8" s="29">
        <v>8137</v>
      </c>
      <c r="D8" s="30"/>
      <c r="E8" s="31">
        <v>8137</v>
      </c>
      <c r="F8" s="29">
        <v>8500.9</v>
      </c>
      <c r="G8" s="30"/>
      <c r="H8" s="31">
        <v>8500.9</v>
      </c>
      <c r="I8" s="57">
        <f aca="true" t="shared" si="0" ref="I8:K9">F8/C8*100</f>
        <v>104.47216418827577</v>
      </c>
      <c r="J8" s="30"/>
      <c r="K8" s="58">
        <f t="shared" si="0"/>
        <v>104.47216418827577</v>
      </c>
      <c r="L8" s="59">
        <f>E8/$E$22*100</f>
        <v>3.4703193231150045</v>
      </c>
      <c r="M8" s="60">
        <f>H8/$H$22*100</f>
        <v>3.3188607284089</v>
      </c>
    </row>
    <row r="9" spans="1:13" ht="12.75">
      <c r="A9" s="32" t="s">
        <v>9</v>
      </c>
      <c r="B9" s="3" t="s">
        <v>11</v>
      </c>
      <c r="C9" s="33"/>
      <c r="D9" s="34"/>
      <c r="E9" s="35">
        <f>SUM(C9:D9)</f>
        <v>0</v>
      </c>
      <c r="F9" s="33" t="s">
        <v>44</v>
      </c>
      <c r="G9" s="34">
        <v>1736.3</v>
      </c>
      <c r="H9" s="35">
        <v>1736.3</v>
      </c>
      <c r="I9" s="50" t="e">
        <f t="shared" si="0"/>
        <v>#VALUE!</v>
      </c>
      <c r="J9" s="51" t="e">
        <f>G9/D9*100</f>
        <v>#DIV/0!</v>
      </c>
      <c r="K9" s="52" t="e">
        <f t="shared" si="0"/>
        <v>#DIV/0!</v>
      </c>
      <c r="L9" s="62">
        <f aca="true" t="shared" si="1" ref="L9:L22">E9/$E$22*100</f>
        <v>0</v>
      </c>
      <c r="M9" s="63">
        <f aca="true" t="shared" si="2" ref="M9:M19">H9/$H$22*100</f>
        <v>0.6778738583839797</v>
      </c>
    </row>
    <row r="10" spans="1:13" ht="12.75">
      <c r="A10" s="36" t="s">
        <v>1</v>
      </c>
      <c r="B10" s="3" t="s">
        <v>34</v>
      </c>
      <c r="C10" s="33">
        <v>2437.9</v>
      </c>
      <c r="D10" s="34"/>
      <c r="E10" s="35">
        <v>2437.9</v>
      </c>
      <c r="F10" s="33">
        <v>2129.1</v>
      </c>
      <c r="G10" s="34"/>
      <c r="H10" s="35">
        <v>2129.1</v>
      </c>
      <c r="I10" s="49">
        <f aca="true" t="shared" si="3" ref="I10:I17">F10/C10*100</f>
        <v>87.33336067927314</v>
      </c>
      <c r="J10" s="34"/>
      <c r="K10" s="61">
        <f aca="true" t="shared" si="4" ref="K10:K17">H10/E10*100</f>
        <v>87.33336067927314</v>
      </c>
      <c r="L10" s="62">
        <f t="shared" si="1"/>
        <v>1.039731040656516</v>
      </c>
      <c r="M10" s="63">
        <f t="shared" si="2"/>
        <v>0.8312280319560739</v>
      </c>
    </row>
    <row r="11" spans="1:13" ht="12.75">
      <c r="A11" s="36" t="s">
        <v>2</v>
      </c>
      <c r="B11" s="3" t="s">
        <v>12</v>
      </c>
      <c r="C11" s="33">
        <v>54589.9</v>
      </c>
      <c r="D11" s="34"/>
      <c r="E11" s="35">
        <v>54589.9</v>
      </c>
      <c r="F11" s="33">
        <v>67231.8</v>
      </c>
      <c r="G11" s="34"/>
      <c r="H11" s="35">
        <v>67231.8</v>
      </c>
      <c r="I11" s="49">
        <f t="shared" si="3"/>
        <v>123.15794679968273</v>
      </c>
      <c r="J11" s="34"/>
      <c r="K11" s="61">
        <f t="shared" si="4"/>
        <v>123.15794679968273</v>
      </c>
      <c r="L11" s="62">
        <f t="shared" si="1"/>
        <v>23.281846481125203</v>
      </c>
      <c r="M11" s="63">
        <f t="shared" si="2"/>
        <v>26.248159691355212</v>
      </c>
    </row>
    <row r="12" spans="1:14" ht="12.75">
      <c r="A12" s="36" t="s">
        <v>3</v>
      </c>
      <c r="B12" s="3" t="s">
        <v>13</v>
      </c>
      <c r="C12" s="33">
        <v>50791.7</v>
      </c>
      <c r="D12" s="34"/>
      <c r="E12" s="35">
        <v>50791.7</v>
      </c>
      <c r="F12" s="33">
        <v>48307.9</v>
      </c>
      <c r="G12" s="34"/>
      <c r="H12" s="35">
        <v>48307.9</v>
      </c>
      <c r="I12" s="49">
        <f t="shared" si="3"/>
        <v>95.10983093694443</v>
      </c>
      <c r="J12" s="34"/>
      <c r="K12" s="61">
        <f t="shared" si="4"/>
        <v>95.10983093694443</v>
      </c>
      <c r="L12" s="62">
        <f t="shared" si="1"/>
        <v>21.661966076423788</v>
      </c>
      <c r="M12" s="63">
        <f t="shared" si="2"/>
        <v>18.86002566574178</v>
      </c>
      <c r="N12" s="9"/>
    </row>
    <row r="13" spans="1:14" ht="12.75" hidden="1">
      <c r="A13" s="36" t="s">
        <v>4</v>
      </c>
      <c r="B13" s="3" t="s">
        <v>14</v>
      </c>
      <c r="C13" s="33"/>
      <c r="D13" s="34"/>
      <c r="E13" s="35">
        <f>SUM(C13:D13)</f>
        <v>0</v>
      </c>
      <c r="F13" s="33"/>
      <c r="G13" s="34"/>
      <c r="H13" s="35">
        <f>SUM(F13:G13)</f>
        <v>0</v>
      </c>
      <c r="I13" s="49" t="e">
        <f t="shared" si="3"/>
        <v>#DIV/0!</v>
      </c>
      <c r="J13" s="34"/>
      <c r="K13" s="61" t="e">
        <f t="shared" si="4"/>
        <v>#DIV/0!</v>
      </c>
      <c r="L13" s="62">
        <f t="shared" si="1"/>
        <v>0</v>
      </c>
      <c r="M13" s="63">
        <f t="shared" si="2"/>
        <v>0</v>
      </c>
      <c r="N13" s="9"/>
    </row>
    <row r="14" spans="1:14" ht="12.75">
      <c r="A14" s="36" t="s">
        <v>5</v>
      </c>
      <c r="B14" s="3" t="s">
        <v>16</v>
      </c>
      <c r="C14" s="33">
        <v>932.7</v>
      </c>
      <c r="D14" s="34"/>
      <c r="E14" s="35">
        <v>932.7</v>
      </c>
      <c r="F14" s="33">
        <v>1209.7</v>
      </c>
      <c r="G14" s="34"/>
      <c r="H14" s="35">
        <v>1209.7</v>
      </c>
      <c r="I14" s="49">
        <f t="shared" si="3"/>
        <v>129.69872413423394</v>
      </c>
      <c r="J14" s="34"/>
      <c r="K14" s="61">
        <f t="shared" si="4"/>
        <v>129.69872413423394</v>
      </c>
      <c r="L14" s="62">
        <f t="shared" si="1"/>
        <v>0.3977838063990863</v>
      </c>
      <c r="M14" s="63">
        <f t="shared" si="2"/>
        <v>0.47228244340672715</v>
      </c>
      <c r="N14" s="9"/>
    </row>
    <row r="15" spans="1:13" ht="12.75">
      <c r="A15" s="36" t="s">
        <v>6</v>
      </c>
      <c r="B15" s="3" t="s">
        <v>15</v>
      </c>
      <c r="C15" s="33">
        <v>85397.4</v>
      </c>
      <c r="D15" s="34">
        <v>1265.1</v>
      </c>
      <c r="E15" s="35">
        <v>86662.5</v>
      </c>
      <c r="F15" s="33">
        <f>H15-G15</f>
        <v>94992.79999999999</v>
      </c>
      <c r="G15" s="34">
        <v>1265.1</v>
      </c>
      <c r="H15" s="35">
        <v>96257.9</v>
      </c>
      <c r="I15" s="49">
        <f t="shared" si="3"/>
        <v>111.2361734666395</v>
      </c>
      <c r="J15" s="34">
        <f>G15/D15*100</f>
        <v>100</v>
      </c>
      <c r="K15" s="61">
        <f t="shared" si="4"/>
        <v>111.0721476994086</v>
      </c>
      <c r="L15" s="62">
        <f t="shared" si="1"/>
        <v>36.960372169037</v>
      </c>
      <c r="M15" s="63">
        <f t="shared" si="2"/>
        <v>37.58032256691774</v>
      </c>
    </row>
    <row r="16" spans="1:13" ht="12.75">
      <c r="A16" s="36" t="s">
        <v>7</v>
      </c>
      <c r="B16" s="3" t="s">
        <v>17</v>
      </c>
      <c r="C16" s="33">
        <v>2786</v>
      </c>
      <c r="D16" s="34"/>
      <c r="E16" s="35">
        <v>2786</v>
      </c>
      <c r="F16" s="33">
        <v>2258.3</v>
      </c>
      <c r="G16" s="34"/>
      <c r="H16" s="35">
        <v>2258.3</v>
      </c>
      <c r="I16" s="49">
        <f t="shared" si="3"/>
        <v>81.05886575735822</v>
      </c>
      <c r="J16" s="34"/>
      <c r="K16" s="61">
        <f t="shared" si="4"/>
        <v>81.05886575735822</v>
      </c>
      <c r="L16" s="62">
        <f t="shared" si="1"/>
        <v>1.1881909345211261</v>
      </c>
      <c r="M16" s="63">
        <f t="shared" si="2"/>
        <v>0.8816693741798892</v>
      </c>
    </row>
    <row r="17" spans="1:13" ht="12.75">
      <c r="A17" s="37">
        <v>1100</v>
      </c>
      <c r="B17" s="7" t="s">
        <v>27</v>
      </c>
      <c r="C17" s="38">
        <v>914.7</v>
      </c>
      <c r="D17" s="39"/>
      <c r="E17" s="35">
        <v>914.7</v>
      </c>
      <c r="F17" s="38">
        <v>1357</v>
      </c>
      <c r="G17" s="39"/>
      <c r="H17" s="35">
        <v>1357</v>
      </c>
      <c r="I17" s="38">
        <f t="shared" si="3"/>
        <v>148.35465179840384</v>
      </c>
      <c r="J17" s="64"/>
      <c r="K17" s="65">
        <f t="shared" si="4"/>
        <v>148.35465179840384</v>
      </c>
      <c r="L17" s="62">
        <f t="shared" si="1"/>
        <v>0.3901070523354178</v>
      </c>
      <c r="M17" s="63">
        <f t="shared" si="2"/>
        <v>0.5297902584962625</v>
      </c>
    </row>
    <row r="18" spans="1:13" ht="12.75">
      <c r="A18" s="37">
        <v>1300</v>
      </c>
      <c r="B18" s="7" t="s">
        <v>28</v>
      </c>
      <c r="C18" s="38">
        <v>297.7</v>
      </c>
      <c r="D18" s="39"/>
      <c r="E18" s="35">
        <v>297.7</v>
      </c>
      <c r="F18" s="38">
        <v>226.2</v>
      </c>
      <c r="G18" s="39"/>
      <c r="H18" s="35">
        <v>226.2</v>
      </c>
      <c r="I18" s="38">
        <f>F18/C18*100</f>
        <v>75.9825327510917</v>
      </c>
      <c r="J18" s="64"/>
      <c r="K18" s="65">
        <f>H18/E18*100</f>
        <v>75.9825327510917</v>
      </c>
      <c r="L18" s="62">
        <f>E18/$E$22*100</f>
        <v>0.12696498248633856</v>
      </c>
      <c r="M18" s="63">
        <f>H18/$H$22*100</f>
        <v>0.08831139017822738</v>
      </c>
    </row>
    <row r="19" spans="1:13" ht="36.75" customHeight="1" thickBot="1">
      <c r="A19" s="40">
        <v>1400</v>
      </c>
      <c r="B19" s="18" t="s">
        <v>31</v>
      </c>
      <c r="C19" s="41">
        <v>26924</v>
      </c>
      <c r="D19" s="42"/>
      <c r="E19" s="43">
        <f>SUM(C19:D19)</f>
        <v>26924</v>
      </c>
      <c r="F19" s="41">
        <v>26924</v>
      </c>
      <c r="G19" s="42"/>
      <c r="H19" s="43">
        <f>SUM(F19:G19)</f>
        <v>26924</v>
      </c>
      <c r="I19" s="66">
        <f>F19/C19*100</f>
        <v>100</v>
      </c>
      <c r="J19" s="67"/>
      <c r="K19" s="68">
        <f>H19/E19*100</f>
        <v>100</v>
      </c>
      <c r="L19" s="69">
        <f t="shared" si="1"/>
        <v>11.482718133900502</v>
      </c>
      <c r="M19" s="70">
        <f t="shared" si="2"/>
        <v>10.511475990975217</v>
      </c>
    </row>
    <row r="20" spans="1:13" ht="12.75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71"/>
      <c r="M20" s="72"/>
    </row>
    <row r="21" spans="1:13" ht="13.5" thickBot="1">
      <c r="A21" s="44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71"/>
      <c r="M21" s="72"/>
    </row>
    <row r="22" spans="1:13" ht="13.5" thickBot="1">
      <c r="A22" s="102" t="s">
        <v>8</v>
      </c>
      <c r="B22" s="103"/>
      <c r="C22" s="46">
        <f>SUM(C8:C19)</f>
        <v>233209</v>
      </c>
      <c r="D22" s="47">
        <f>SUM(D8:D17)</f>
        <v>1265.1</v>
      </c>
      <c r="E22" s="48">
        <f>SUM(E8:E19)</f>
        <v>234474.10000000003</v>
      </c>
      <c r="F22" s="46">
        <f>SUM(F8:F19)</f>
        <v>253137.7</v>
      </c>
      <c r="G22" s="47">
        <f>SUM(G8:G17)</f>
        <v>3001.3999999999996</v>
      </c>
      <c r="H22" s="48">
        <f>SUM(H8:H19)</f>
        <v>256139.09999999998</v>
      </c>
      <c r="I22" s="73">
        <f>F22/C22*100</f>
        <v>108.54542491927842</v>
      </c>
      <c r="J22" s="47">
        <v>0</v>
      </c>
      <c r="K22" s="74">
        <f>H22/E22*100</f>
        <v>109.23982648829869</v>
      </c>
      <c r="L22" s="75">
        <f t="shared" si="1"/>
        <v>100</v>
      </c>
      <c r="M22" s="76">
        <f>H22/$H$22*100</f>
        <v>100</v>
      </c>
    </row>
    <row r="35" spans="1:4" ht="12.75">
      <c r="A35" s="1"/>
      <c r="B35" s="1"/>
      <c r="C35" s="2"/>
      <c r="D35" s="2"/>
    </row>
    <row r="36" spans="1:4" ht="12.75">
      <c r="A36" s="1"/>
      <c r="B36" s="1"/>
      <c r="C36" s="2"/>
      <c r="D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/>
  <pageMargins left="0.2362204724409449" right="0.2362204724409449" top="0.4330708661417323" bottom="0.2362204724409449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5.75390625" style="0" customWidth="1"/>
    <col min="4" max="4" width="10.75390625" style="0" customWidth="1"/>
    <col min="5" max="5" width="12.25390625" style="0" customWidth="1"/>
    <col min="6" max="6" width="15.875" style="0" customWidth="1"/>
    <col min="7" max="7" width="9.625" style="0" customWidth="1"/>
    <col min="8" max="8" width="11.875" style="0" customWidth="1"/>
    <col min="9" max="9" width="9.875" style="0" customWidth="1"/>
    <col min="10" max="10" width="8.875" style="0" customWidth="1"/>
    <col min="11" max="11" width="9.25390625" style="0" customWidth="1"/>
    <col min="14" max="14" width="10.25390625" style="0" customWidth="1"/>
  </cols>
  <sheetData>
    <row r="1" ht="12.75">
      <c r="M1" s="6" t="s">
        <v>25</v>
      </c>
    </row>
    <row r="2" ht="6" customHeight="1"/>
    <row r="3" spans="2:11" ht="12.75">
      <c r="B3" s="104" t="s">
        <v>24</v>
      </c>
      <c r="C3" s="104"/>
      <c r="D3" s="104"/>
      <c r="E3" s="104"/>
      <c r="F3" s="104"/>
      <c r="G3" s="104"/>
      <c r="H3" s="104"/>
      <c r="I3" s="104"/>
      <c r="J3" s="104"/>
      <c r="K3" s="4"/>
    </row>
    <row r="4" spans="2:11" ht="12.75">
      <c r="B4" s="104" t="s">
        <v>42</v>
      </c>
      <c r="C4" s="104"/>
      <c r="D4" s="104"/>
      <c r="E4" s="104"/>
      <c r="F4" s="104"/>
      <c r="G4" s="104"/>
      <c r="H4" s="104"/>
      <c r="I4" s="104"/>
      <c r="J4" s="104"/>
      <c r="K4" s="4"/>
    </row>
    <row r="5" ht="8.25" customHeight="1" thickBot="1">
      <c r="A5" t="s">
        <v>21</v>
      </c>
    </row>
    <row r="6" spans="3:13" ht="32.25" customHeight="1" thickBot="1">
      <c r="C6" s="114" t="s">
        <v>37</v>
      </c>
      <c r="D6" s="115"/>
      <c r="E6" s="116"/>
      <c r="F6" s="114" t="s">
        <v>43</v>
      </c>
      <c r="G6" s="115"/>
      <c r="H6" s="116"/>
      <c r="I6" s="117" t="s">
        <v>19</v>
      </c>
      <c r="J6" s="118"/>
      <c r="K6" s="118"/>
      <c r="L6" s="112" t="s">
        <v>29</v>
      </c>
      <c r="M6" s="113"/>
    </row>
    <row r="7" spans="1:13" ht="71.25" customHeight="1" thickBot="1">
      <c r="A7" s="11" t="s">
        <v>22</v>
      </c>
      <c r="B7" s="12" t="s">
        <v>10</v>
      </c>
      <c r="C7" s="13" t="s">
        <v>33</v>
      </c>
      <c r="D7" s="14" t="s">
        <v>23</v>
      </c>
      <c r="E7" s="15" t="s">
        <v>18</v>
      </c>
      <c r="F7" s="13" t="s">
        <v>30</v>
      </c>
      <c r="G7" s="14" t="s">
        <v>23</v>
      </c>
      <c r="H7" s="12" t="s">
        <v>18</v>
      </c>
      <c r="I7" s="20" t="s">
        <v>20</v>
      </c>
      <c r="J7" s="21" t="s">
        <v>23</v>
      </c>
      <c r="K7" s="19" t="s">
        <v>18</v>
      </c>
      <c r="L7" s="17" t="s">
        <v>37</v>
      </c>
      <c r="M7" s="16" t="s">
        <v>41</v>
      </c>
    </row>
    <row r="8" spans="1:13" ht="12.75">
      <c r="A8" s="28" t="s">
        <v>0</v>
      </c>
      <c r="B8" s="10" t="s">
        <v>35</v>
      </c>
      <c r="C8" s="33">
        <f>E8-D8</f>
        <v>8172</v>
      </c>
      <c r="D8" s="77"/>
      <c r="E8" s="31">
        <v>8172</v>
      </c>
      <c r="F8" s="58">
        <v>8500.9</v>
      </c>
      <c r="G8" s="30"/>
      <c r="H8" s="58">
        <v>8500.9</v>
      </c>
      <c r="I8" s="82">
        <f>F8/C8*100</f>
        <v>104.02471855115027</v>
      </c>
      <c r="J8" s="83"/>
      <c r="K8" s="84">
        <f>H8/E8*100</f>
        <v>104.02471855115027</v>
      </c>
      <c r="L8" s="85">
        <f>E8/$E$22*100</f>
        <v>2.4071266501498263</v>
      </c>
      <c r="M8" s="86">
        <f>H8/$H$22*100</f>
        <v>3.3188607284089</v>
      </c>
    </row>
    <row r="9" spans="1:13" ht="12.75">
      <c r="A9" s="32" t="s">
        <v>9</v>
      </c>
      <c r="B9" s="3" t="s">
        <v>11</v>
      </c>
      <c r="C9" s="33">
        <f aca="true" t="shared" si="0" ref="C9:C19">E9-D9</f>
        <v>0</v>
      </c>
      <c r="D9" s="78">
        <v>1736.3</v>
      </c>
      <c r="E9" s="35">
        <v>1736.3</v>
      </c>
      <c r="F9" s="61" t="s">
        <v>44</v>
      </c>
      <c r="G9" s="34">
        <v>1736.3</v>
      </c>
      <c r="H9" s="61">
        <v>1736.3</v>
      </c>
      <c r="I9" s="87" t="s">
        <v>44</v>
      </c>
      <c r="J9" s="88">
        <f>G9/D9*100</f>
        <v>100</v>
      </c>
      <c r="K9" s="89">
        <f>H9/E9*100</f>
        <v>100</v>
      </c>
      <c r="L9" s="90">
        <f aca="true" t="shared" si="1" ref="L9:L22">E9/$E$22*100</f>
        <v>0.5114407736973988</v>
      </c>
      <c r="M9" s="91">
        <f aca="true" t="shared" si="2" ref="M9:M22">H9/$H$22*100</f>
        <v>0.6778738583839797</v>
      </c>
    </row>
    <row r="10" spans="1:13" ht="12.75">
      <c r="A10" s="36" t="s">
        <v>1</v>
      </c>
      <c r="B10" s="3" t="s">
        <v>34</v>
      </c>
      <c r="C10" s="33">
        <f t="shared" si="0"/>
        <v>1134.5</v>
      </c>
      <c r="D10" s="78"/>
      <c r="E10" s="35">
        <v>1134.5</v>
      </c>
      <c r="F10" s="61">
        <v>2129.1</v>
      </c>
      <c r="G10" s="34"/>
      <c r="H10" s="61">
        <v>2129.1</v>
      </c>
      <c r="I10" s="87">
        <f aca="true" t="shared" si="3" ref="I10:I17">F10/C10*100</f>
        <v>187.66857646540325</v>
      </c>
      <c r="J10" s="88"/>
      <c r="K10" s="89">
        <f aca="true" t="shared" si="4" ref="K10:K17">H10/E10*100</f>
        <v>187.66857646540325</v>
      </c>
      <c r="L10" s="90">
        <f t="shared" si="1"/>
        <v>0.3341758669352641</v>
      </c>
      <c r="M10" s="91">
        <f t="shared" si="2"/>
        <v>0.8312280319560739</v>
      </c>
    </row>
    <row r="11" spans="1:13" ht="12.75">
      <c r="A11" s="36" t="s">
        <v>2</v>
      </c>
      <c r="B11" s="3" t="s">
        <v>12</v>
      </c>
      <c r="C11" s="33">
        <f t="shared" si="0"/>
        <v>88146.1</v>
      </c>
      <c r="D11" s="78"/>
      <c r="E11" s="35">
        <v>88146.1</v>
      </c>
      <c r="F11" s="61">
        <v>67231.8</v>
      </c>
      <c r="G11" s="34"/>
      <c r="H11" s="61">
        <v>67231.8</v>
      </c>
      <c r="I11" s="87">
        <f t="shared" si="3"/>
        <v>76.27314197678626</v>
      </c>
      <c r="J11" s="88"/>
      <c r="K11" s="89">
        <f t="shared" si="4"/>
        <v>76.27314197678626</v>
      </c>
      <c r="L11" s="90">
        <f t="shared" si="1"/>
        <v>25.964124622708223</v>
      </c>
      <c r="M11" s="91">
        <f t="shared" si="2"/>
        <v>26.248159691355212</v>
      </c>
    </row>
    <row r="12" spans="1:14" ht="12.75">
      <c r="A12" s="36" t="s">
        <v>3</v>
      </c>
      <c r="B12" s="3" t="s">
        <v>13</v>
      </c>
      <c r="C12" s="33">
        <f t="shared" si="0"/>
        <v>123138.8</v>
      </c>
      <c r="D12" s="78"/>
      <c r="E12" s="35">
        <v>123138.8</v>
      </c>
      <c r="F12" s="61">
        <v>48307.9</v>
      </c>
      <c r="G12" s="34"/>
      <c r="H12" s="61">
        <v>48307.9</v>
      </c>
      <c r="I12" s="87">
        <f t="shared" si="3"/>
        <v>39.230445643452754</v>
      </c>
      <c r="J12" s="88"/>
      <c r="K12" s="89">
        <f t="shared" si="4"/>
        <v>39.230445643452754</v>
      </c>
      <c r="L12" s="90">
        <f t="shared" si="1"/>
        <v>36.27149867198598</v>
      </c>
      <c r="M12" s="91">
        <f t="shared" si="2"/>
        <v>18.86002566574178</v>
      </c>
      <c r="N12" s="9"/>
    </row>
    <row r="13" spans="1:14" ht="12.75" hidden="1">
      <c r="A13" s="36" t="s">
        <v>4</v>
      </c>
      <c r="B13" s="3" t="s">
        <v>14</v>
      </c>
      <c r="C13" s="33">
        <f t="shared" si="0"/>
        <v>8172</v>
      </c>
      <c r="D13" s="78"/>
      <c r="E13" s="35">
        <f>SUM(C13:D13)</f>
        <v>0</v>
      </c>
      <c r="F13" s="33"/>
      <c r="G13" s="34"/>
      <c r="H13" s="61">
        <f>SUM(F13:G13)</f>
        <v>0</v>
      </c>
      <c r="I13" s="87" t="e">
        <f t="shared" si="3"/>
        <v>#DIV/0!</v>
      </c>
      <c r="J13" s="88"/>
      <c r="K13" s="89" t="e">
        <f t="shared" si="4"/>
        <v>#DIV/0!</v>
      </c>
      <c r="L13" s="90">
        <f t="shared" si="1"/>
        <v>0</v>
      </c>
      <c r="M13" s="91">
        <f t="shared" si="2"/>
        <v>0</v>
      </c>
      <c r="N13" s="9"/>
    </row>
    <row r="14" spans="1:14" ht="12.75">
      <c r="A14" s="36" t="s">
        <v>5</v>
      </c>
      <c r="B14" s="3" t="s">
        <v>16</v>
      </c>
      <c r="C14" s="33">
        <f t="shared" si="0"/>
        <v>932.7</v>
      </c>
      <c r="D14" s="78"/>
      <c r="E14" s="35">
        <v>932.7</v>
      </c>
      <c r="F14" s="33">
        <v>1209.7</v>
      </c>
      <c r="G14" s="34"/>
      <c r="H14" s="61">
        <v>1209.7</v>
      </c>
      <c r="I14" s="87">
        <f t="shared" si="3"/>
        <v>129.69872413423394</v>
      </c>
      <c r="J14" s="88"/>
      <c r="K14" s="89">
        <f t="shared" si="4"/>
        <v>129.69872413423394</v>
      </c>
      <c r="L14" s="90">
        <f t="shared" si="1"/>
        <v>0.2747340952759108</v>
      </c>
      <c r="M14" s="91">
        <f t="shared" si="2"/>
        <v>0.47228244340672715</v>
      </c>
      <c r="N14" s="9"/>
    </row>
    <row r="15" spans="1:13" ht="12.75">
      <c r="A15" s="36" t="s">
        <v>6</v>
      </c>
      <c r="B15" s="3" t="s">
        <v>15</v>
      </c>
      <c r="C15" s="33">
        <f t="shared" si="0"/>
        <v>79691.59999999999</v>
      </c>
      <c r="D15" s="78">
        <v>1265.1</v>
      </c>
      <c r="E15" s="35">
        <v>80956.7</v>
      </c>
      <c r="F15" s="33">
        <f>H15-G15</f>
        <v>94992.79999999999</v>
      </c>
      <c r="G15" s="34">
        <v>1265.1</v>
      </c>
      <c r="H15" s="61">
        <v>96257.9</v>
      </c>
      <c r="I15" s="87">
        <f t="shared" si="3"/>
        <v>119.20051799687796</v>
      </c>
      <c r="J15" s="88">
        <f>G15/D15*100</f>
        <v>100</v>
      </c>
      <c r="K15" s="89">
        <f t="shared" si="4"/>
        <v>118.90047395706593</v>
      </c>
      <c r="L15" s="90">
        <f t="shared" si="1"/>
        <v>23.84643050393838</v>
      </c>
      <c r="M15" s="91">
        <f t="shared" si="2"/>
        <v>37.58032256691774</v>
      </c>
    </row>
    <row r="16" spans="1:13" ht="12.75">
      <c r="A16" s="36" t="s">
        <v>7</v>
      </c>
      <c r="B16" s="3" t="s">
        <v>17</v>
      </c>
      <c r="C16" s="33">
        <f t="shared" si="0"/>
        <v>7138.4</v>
      </c>
      <c r="D16" s="78"/>
      <c r="E16" s="35">
        <v>7138.4</v>
      </c>
      <c r="F16" s="61">
        <v>2258.3</v>
      </c>
      <c r="G16" s="34"/>
      <c r="H16" s="61">
        <v>2258.3</v>
      </c>
      <c r="I16" s="87">
        <f t="shared" si="3"/>
        <v>31.635940827076098</v>
      </c>
      <c r="J16" s="92"/>
      <c r="K16" s="89">
        <f t="shared" si="4"/>
        <v>31.635940827076098</v>
      </c>
      <c r="L16" s="90">
        <f t="shared" si="1"/>
        <v>2.1026716690442386</v>
      </c>
      <c r="M16" s="91">
        <f t="shared" si="2"/>
        <v>0.8816693741798892</v>
      </c>
    </row>
    <row r="17" spans="1:13" ht="12.75">
      <c r="A17" s="79">
        <v>1100</v>
      </c>
      <c r="B17" s="8" t="s">
        <v>27</v>
      </c>
      <c r="C17" s="33">
        <f t="shared" si="0"/>
        <v>914.7</v>
      </c>
      <c r="D17" s="80"/>
      <c r="E17" s="35">
        <v>914.7</v>
      </c>
      <c r="F17" s="61">
        <v>1357</v>
      </c>
      <c r="G17" s="39"/>
      <c r="H17" s="61">
        <v>1357</v>
      </c>
      <c r="I17" s="87">
        <f t="shared" si="3"/>
        <v>148.35465179840384</v>
      </c>
      <c r="J17" s="88"/>
      <c r="K17" s="89">
        <f t="shared" si="4"/>
        <v>148.35465179840384</v>
      </c>
      <c r="L17" s="90">
        <f t="shared" si="1"/>
        <v>0.26943205419628563</v>
      </c>
      <c r="M17" s="91">
        <f t="shared" si="2"/>
        <v>0.5297902584962625</v>
      </c>
    </row>
    <row r="18" spans="1:13" ht="12.75">
      <c r="A18" s="79">
        <v>1300</v>
      </c>
      <c r="B18" s="8" t="s">
        <v>28</v>
      </c>
      <c r="C18" s="33">
        <f t="shared" si="0"/>
        <v>297.7</v>
      </c>
      <c r="D18" s="80"/>
      <c r="E18" s="35">
        <v>297.7</v>
      </c>
      <c r="F18" s="61">
        <v>226.2</v>
      </c>
      <c r="G18" s="39"/>
      <c r="H18" s="61">
        <v>226.2</v>
      </c>
      <c r="I18" s="87">
        <f>F18/C18*100</f>
        <v>75.9825327510917</v>
      </c>
      <c r="J18" s="88"/>
      <c r="K18" s="89">
        <f>H18/E18*100</f>
        <v>75.9825327510917</v>
      </c>
      <c r="L18" s="90">
        <f>E18/$E$22*100</f>
        <v>0.08768986830024514</v>
      </c>
      <c r="M18" s="91">
        <f>H18/$H$22*100</f>
        <v>0.08831139017822738</v>
      </c>
    </row>
    <row r="19" spans="1:13" ht="36.75" customHeight="1" thickBot="1">
      <c r="A19" s="40">
        <v>1400</v>
      </c>
      <c r="B19" s="18" t="s">
        <v>31</v>
      </c>
      <c r="C19" s="33">
        <f t="shared" si="0"/>
        <v>26924</v>
      </c>
      <c r="D19" s="81"/>
      <c r="E19" s="43">
        <v>26924</v>
      </c>
      <c r="F19" s="41">
        <v>26924</v>
      </c>
      <c r="G19" s="42"/>
      <c r="H19" s="43">
        <f>SUM(F19:G19)</f>
        <v>26924</v>
      </c>
      <c r="I19" s="93">
        <f>F19/C19*100</f>
        <v>100</v>
      </c>
      <c r="J19" s="67"/>
      <c r="K19" s="94">
        <f>H19/E19*100</f>
        <v>100</v>
      </c>
      <c r="L19" s="69">
        <f>E19/$E$22*100</f>
        <v>7.9306752237682225</v>
      </c>
      <c r="M19" s="70">
        <f>H19/$H$22*100</f>
        <v>10.511475990975217</v>
      </c>
    </row>
    <row r="20" spans="1:14" ht="13.5" thickBo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95"/>
      <c r="M20" s="96"/>
      <c r="N20" s="5"/>
    </row>
    <row r="21" spans="1:13" ht="13.5" hidden="1" thickBot="1">
      <c r="A21" s="44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95"/>
      <c r="M21" s="96"/>
    </row>
    <row r="22" spans="1:13" ht="13.5" thickBot="1">
      <c r="A22" s="102" t="s">
        <v>8</v>
      </c>
      <c r="B22" s="103"/>
      <c r="C22" s="119">
        <f>C8+C9+C10+C11+C12+C14+C15+C16+C17+C18+C19</f>
        <v>336490.50000000006</v>
      </c>
      <c r="D22" s="119">
        <f>D8+D9+D10+D11+D12+D14+D15+D16+D17+D18+D19</f>
        <v>3001.3999999999996</v>
      </c>
      <c r="E22" s="119">
        <f>E8+E9+E10+E11+E12+E14+E15+E16+E17+E18+E19</f>
        <v>339491.9000000001</v>
      </c>
      <c r="F22" s="46">
        <f>SUM(F8:F19)</f>
        <v>253137.7</v>
      </c>
      <c r="G22" s="47">
        <f>SUM(G8:G19)</f>
        <v>3001.3999999999996</v>
      </c>
      <c r="H22" s="48">
        <f>SUM(H8:H19)</f>
        <v>256139.09999999998</v>
      </c>
      <c r="I22" s="73">
        <f>F22/C22*100</f>
        <v>75.22878060450444</v>
      </c>
      <c r="J22" s="97">
        <f>G22/D22*100</f>
        <v>100</v>
      </c>
      <c r="K22" s="74">
        <f>H22/E22*100</f>
        <v>75.44777946101216</v>
      </c>
      <c r="L22" s="98">
        <f t="shared" si="1"/>
        <v>100</v>
      </c>
      <c r="M22" s="99">
        <f t="shared" si="2"/>
        <v>100</v>
      </c>
    </row>
    <row r="35" spans="1:4" ht="12.75">
      <c r="A35" s="1"/>
      <c r="B35" s="1"/>
      <c r="C35" s="2"/>
      <c r="D35" s="2"/>
    </row>
    <row r="36" spans="1:4" ht="12.75">
      <c r="A36" s="1"/>
      <c r="B36" s="1"/>
      <c r="C36" s="2"/>
      <c r="D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/>
  <pageMargins left="0.2362204724409449" right="0.2362204724409449" top="0.4330708661417323" bottom="0.2362204724409449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Матюшева Татьяна Г.</cp:lastModifiedBy>
  <cp:lastPrinted>2017-11-08T11:33:03Z</cp:lastPrinted>
  <dcterms:created xsi:type="dcterms:W3CDTF">2006-11-15T13:48:52Z</dcterms:created>
  <dcterms:modified xsi:type="dcterms:W3CDTF">2017-11-08T11:33:05Z</dcterms:modified>
  <cp:category/>
  <cp:version/>
  <cp:contentType/>
  <cp:contentStatus/>
</cp:coreProperties>
</file>