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1"/>
  </bookViews>
  <sheets>
    <sheet name="2022-2023" sheetId="1" state="visible" r:id="rId1"/>
    <sheet name="2024-2026" sheetId="2" state="visible" r:id="rId2"/>
  </sheets>
  <calcPr/>
</workbook>
</file>

<file path=xl/sharedStrings.xml><?xml version="1.0" encoding="utf-8"?>
<sst xmlns="http://schemas.openxmlformats.org/spreadsheetml/2006/main" count="53" uniqueCount="53">
  <si>
    <t xml:space="preserve">Приложение 1 (Приложение  2 к муниципальной программе 
«Развитие культуры, спорта и молодежной политики на территории Сланцевского муниципального района")</t>
  </si>
  <si>
    <t xml:space="preserve">утвержденной постановлением администрации Сланцевского муниципального района от 30.10.2019 № 1708-п (в редакции постановление администрации Сланцевского муниципального района от________№_____)</t>
  </si>
  <si>
    <t>План</t>
  </si>
  <si>
    <t xml:space="preserve"> мероприятий муниципальной программы "Развитие культуры, спорта и молодежной политики на территории Сланцевского муниципального района"                                                        на 2022-2023 годы</t>
  </si>
  <si>
    <t xml:space="preserve">№ п/п</t>
  </si>
  <si>
    <t>Мероприятия</t>
  </si>
  <si>
    <t xml:space="preserve">Годы реализации</t>
  </si>
  <si>
    <t xml:space="preserve">Планируемые объемы финансирования (тыс. рублей в ценах года реализации мероприятия)</t>
  </si>
  <si>
    <t xml:space="preserve">Ответственные исполнители</t>
  </si>
  <si>
    <t xml:space="preserve">в том числе</t>
  </si>
  <si>
    <t>Всего</t>
  </si>
  <si>
    <t xml:space="preserve">Федеральный бюджет</t>
  </si>
  <si>
    <t xml:space="preserve">Областной бюджет</t>
  </si>
  <si>
    <t xml:space="preserve">Бюджет района</t>
  </si>
  <si>
    <t xml:space="preserve">Бюджет поселений </t>
  </si>
  <si>
    <t xml:space="preserve">Прочие источники</t>
  </si>
  <si>
    <t xml:space="preserve">Федеральные проекты, входящие в состав национальных проектов</t>
  </si>
  <si>
    <t xml:space="preserve">Федеральный проект "Культурная среда"</t>
  </si>
  <si>
    <t xml:space="preserve">Создание модельных мунициальных библиотек</t>
  </si>
  <si>
    <t>СМЦРБ</t>
  </si>
  <si>
    <t>ИТОГО</t>
  </si>
  <si>
    <t>ВСЕГО</t>
  </si>
  <si>
    <t>2022-2023</t>
  </si>
  <si>
    <t xml:space="preserve">Комплексы процессных мероприятия</t>
  </si>
  <si>
    <t xml:space="preserve">1. Комплекс процессных мероприятий "Развитие культуры на территории Сланцевского муниципального района"</t>
  </si>
  <si>
    <t xml:space="preserve">Поддержка творческих инициатив</t>
  </si>
  <si>
    <t xml:space="preserve">Библиотечное обслуживание населения</t>
  </si>
  <si>
    <t xml:space="preserve">Сохранение кадрового потенциала </t>
  </si>
  <si>
    <t xml:space="preserve">Комплектование книжных фондов</t>
  </si>
  <si>
    <t xml:space="preserve">Формирование доступной среды жизнедеятельности для инвалидов в ЛО</t>
  </si>
  <si>
    <t xml:space="preserve">Развитие инфраструктуры организаций культуры</t>
  </si>
  <si>
    <t xml:space="preserve">Укрепление материально-технической базы учреждений культуры</t>
  </si>
  <si>
    <t xml:space="preserve">Реализация социально-культурных проектов</t>
  </si>
  <si>
    <t>Итого</t>
  </si>
  <si>
    <t xml:space="preserve">2. Комплекс процессных мероприятий "Развитие молодежной политики на территории Сланцевского муниципального района"</t>
  </si>
  <si>
    <t xml:space="preserve">Реализация комплекса мер по созданию условий для успешной социализации и эффективной самореализации молодежи</t>
  </si>
  <si>
    <t xml:space="preserve">Обеспечение деятельности молодежного коворкинг-центра </t>
  </si>
  <si>
    <t xml:space="preserve">Материально-техническое обеспечение молодежных коворкинг-центров-софинансирование субсидий ОБ</t>
  </si>
  <si>
    <t xml:space="preserve">3. Комплекс процессных мероприятий "Развитие физической культуры и спорта на территории Сланцевского муниципального района"</t>
  </si>
  <si>
    <t xml:space="preserve">Обеспечение деятельности муниципальных казенных учреждений физической культуры и спорта</t>
  </si>
  <si>
    <t xml:space="preserve">ФОК "Сланцы"</t>
  </si>
  <si>
    <t xml:space="preserve">ФОК СМР</t>
  </si>
  <si>
    <t>итого</t>
  </si>
  <si>
    <t xml:space="preserve">Обеспечение условий для развития на территории Сланцевского городского поселения физической культуры и массового спорта, организации проведения официальных физкультурно-оздоровительных и спортивных мероприятий</t>
  </si>
  <si>
    <t xml:space="preserve">Развитие инфраструктуры спортивных объектов</t>
  </si>
  <si>
    <t xml:space="preserve">Создание условий для развития физической культуры и спорта на территории Сланцевского мунципального района</t>
  </si>
  <si>
    <t xml:space="preserve">Итого по комплексу процессных мероприятий</t>
  </si>
  <si>
    <t xml:space="preserve">Всего по комплексу процессных мероприятий</t>
  </si>
  <si>
    <t xml:space="preserve">ВСЕГО по Программе</t>
  </si>
  <si>
    <t xml:space="preserve">Приложение 2 (Приложение  5 к муниципальной программе 
«Развитие культуры, спорта и молодежной политики на территории Сланцевского муниципального района») </t>
  </si>
  <si>
    <t xml:space="preserve"> мероприятий муниципальной программы "Развитие культуры, спорта и молодежной политики на территории Сланцевского муниципального района"                                     на 2024-2026 годы</t>
  </si>
  <si>
    <t>2024-2026</t>
  </si>
  <si>
    <t xml:space="preserve">Развитие инфраструктуры спортивных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</si>
</sst>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000"/>
  </numFmts>
  <fonts count="6">
    <font>
      <sz val="11.000000"/>
      <color theme="1"/>
      <name val="Calibri"/>
    </font>
    <font>
      <sz val="12.000000"/>
      <color theme="1"/>
      <name val="Times New Roman"/>
    </font>
    <font>
      <sz val="11.000000"/>
      <color theme="1"/>
      <name val="Times New Roman"/>
    </font>
    <font>
      <b/>
      <sz val="14.000000"/>
      <color theme="1"/>
      <name val="Times New Roman"/>
    </font>
    <font>
      <b/>
      <sz val="12.000000"/>
      <color theme="1"/>
      <name val="Times New Roman"/>
    </font>
    <font>
      <sz val="12.000000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4659260841701"/>
        <bgColor indexed="65"/>
      </patternFill>
    </fill>
    <fill>
      <patternFill patternType="solid">
        <fgColor theme="0" tint="-0.049958800012207406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fontId="0" fillId="0" borderId="0" numFmtId="0" applyNumberFormat="1" applyFont="1" applyFill="1" applyBorder="1"/>
  </cellStyleXfs>
  <cellXfs count="106">
    <xf fontId="0" fillId="0" borderId="0" numFmtId="0" xfId="0"/>
    <xf fontId="1" fillId="0" borderId="0" numFmtId="0" xfId="0" applyFont="1"/>
    <xf fontId="2" fillId="0" borderId="0" numFmtId="0" xfId="0" applyFont="1" applyAlignment="1">
      <alignment horizontal="center" wrapText="1"/>
    </xf>
    <xf fontId="3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 wrapText="1"/>
    </xf>
    <xf fontId="4" fillId="0" borderId="1" numFmtId="0" xfId="0" applyFont="1" applyBorder="1" applyAlignment="1">
      <alignment horizontal="center" vertical="center"/>
    </xf>
    <xf fontId="4" fillId="0" borderId="0" numFmtId="0" xfId="0" applyFont="1" applyAlignment="1">
      <alignment horizontal="center" vertical="center"/>
    </xf>
    <xf fontId="1" fillId="0" borderId="2" numFmtId="0" xfId="0" applyFont="1" applyBorder="1" applyAlignment="1">
      <alignment horizontal="center" vertical="center" wrapText="1"/>
    </xf>
    <xf fontId="1" fillId="0" borderId="3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/>
    </xf>
    <xf fontId="4" fillId="0" borderId="2" numFmtId="0" xfId="0" applyFont="1" applyBorder="1" applyAlignment="1">
      <alignment horizontal="center" vertical="center" wrapText="1"/>
    </xf>
    <xf fontId="4" fillId="0" borderId="3" numFmtId="0" xfId="0" applyFont="1" applyBorder="1" applyAlignment="1">
      <alignment horizontal="center" vertical="center" wrapText="1"/>
    </xf>
    <xf fontId="4" fillId="0" borderId="4" numFmtId="0" xfId="0" applyFont="1" applyBorder="1" applyAlignment="1">
      <alignment horizontal="center" vertical="center" wrapText="1"/>
    </xf>
    <xf fontId="1" fillId="0" borderId="7" numFmtId="0" xfId="0" applyFont="1" applyBorder="1" applyAlignment="1">
      <alignment horizontal="center" vertical="center" wrapText="1"/>
    </xf>
    <xf fontId="4" fillId="0" borderId="2" numFmtId="160" xfId="0" applyNumberFormat="1" applyFont="1" applyBorder="1" applyAlignment="1">
      <alignment horizontal="center" vertical="center" wrapText="1"/>
    </xf>
    <xf fontId="1" fillId="0" borderId="2" numFmtId="160" xfId="0" applyNumberFormat="1" applyFont="1" applyBorder="1" applyAlignment="1">
      <alignment horizontal="center" vertical="center" wrapText="1"/>
    </xf>
    <xf fontId="5" fillId="0" borderId="5" numFmtId="0" xfId="0" applyFont="1" applyBorder="1"/>
    <xf fontId="4" fillId="0" borderId="8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 wrapText="1"/>
    </xf>
    <xf fontId="4" fillId="2" borderId="2" numFmtId="0" xfId="0" applyFont="1" applyFill="1" applyBorder="1" applyAlignment="1">
      <alignment horizontal="center" vertical="center" wrapText="1"/>
    </xf>
    <xf fontId="4" fillId="2" borderId="2" numFmtId="160" xfId="0" applyNumberFormat="1" applyFont="1" applyFill="1" applyBorder="1" applyAlignment="1">
      <alignment horizontal="center" vertical="center" wrapText="1"/>
    </xf>
    <xf fontId="4" fillId="0" borderId="10" numFmtId="0" xfId="0" applyFont="1" applyBorder="1" applyAlignment="1">
      <alignment horizontal="center" vertical="center" wrapText="1"/>
    </xf>
    <xf fontId="4" fillId="0" borderId="11" numFmtId="0" xfId="0" applyFont="1" applyBorder="1" applyAlignment="1">
      <alignment horizontal="center" vertical="center" wrapText="1"/>
    </xf>
    <xf fontId="4" fillId="3" borderId="2" numFmtId="0" xfId="0" applyFont="1" applyFill="1" applyBorder="1" applyAlignment="1">
      <alignment horizontal="center" vertical="center" wrapText="1"/>
    </xf>
    <xf fontId="4" fillId="3" borderId="4" numFmtId="0" xfId="0" applyFont="1" applyFill="1" applyBorder="1" applyAlignment="1">
      <alignment horizontal="center" vertical="center" wrapText="1"/>
    </xf>
    <xf fontId="4" fillId="3" borderId="2" numFmtId="160" xfId="0" applyNumberFormat="1" applyFont="1" applyFill="1" applyBorder="1" applyAlignment="1">
      <alignment horizontal="center" vertical="center" wrapText="1"/>
    </xf>
    <xf fontId="4" fillId="3" borderId="2" numFmtId="2" xfId="0" applyNumberFormat="1" applyFont="1" applyFill="1" applyBorder="1" applyAlignment="1">
      <alignment horizontal="center" vertical="center" wrapText="1"/>
    </xf>
    <xf fontId="1" fillId="0" borderId="2" numFmtId="0" xfId="0" applyFont="1" applyBorder="1" applyAlignment="1">
      <alignment horizontal="left" vertical="center" wrapText="1"/>
    </xf>
    <xf fontId="4" fillId="0" borderId="7" numFmtId="160" xfId="0" applyNumberFormat="1" applyFont="1" applyBorder="1" applyAlignment="1">
      <alignment horizontal="center" vertical="center" wrapText="1"/>
    </xf>
    <xf fontId="1" fillId="0" borderId="7" numFmtId="160" xfId="0" applyNumberFormat="1" applyFont="1" applyBorder="1" applyAlignment="1">
      <alignment horizontal="center" vertical="center" wrapText="1"/>
    </xf>
    <xf fontId="1" fillId="0" borderId="7" numFmtId="2" xfId="0" applyNumberFormat="1" applyFont="1" applyBorder="1" applyAlignment="1">
      <alignment horizontal="center" vertical="center" wrapText="1"/>
    </xf>
    <xf fontId="1" fillId="0" borderId="9" numFmtId="0" xfId="0" applyFont="1" applyBorder="1" applyAlignment="1">
      <alignment horizontal="left" vertical="center" wrapText="1"/>
    </xf>
    <xf fontId="4" fillId="2" borderId="9" numFmtId="0" xfId="0" applyFont="1" applyFill="1" applyBorder="1" applyAlignment="1">
      <alignment horizontal="center" vertical="center" wrapText="1"/>
    </xf>
    <xf fontId="4" fillId="2" borderId="7" numFmtId="0" xfId="0" applyFont="1" applyFill="1" applyBorder="1" applyAlignment="1">
      <alignment horizontal="center" vertical="center" wrapText="1"/>
    </xf>
    <xf fontId="1" fillId="2" borderId="2" numFmtId="160" xfId="0" applyNumberFormat="1" applyFont="1" applyFill="1" applyBorder="1" applyAlignment="1">
      <alignment horizontal="center" vertical="center" wrapText="1"/>
    </xf>
    <xf fontId="4" fillId="2" borderId="2" numFmtId="2" xfId="0" applyNumberFormat="1" applyFont="1" applyFill="1" applyBorder="1" applyAlignment="1">
      <alignment horizontal="center" vertical="center" wrapText="1"/>
    </xf>
    <xf fontId="4" fillId="2" borderId="10" numFmtId="0" xfId="0" applyFont="1" applyFill="1" applyBorder="1" applyAlignment="1">
      <alignment horizontal="center" vertical="center" wrapText="1"/>
    </xf>
    <xf fontId="4" fillId="2" borderId="11" numFmtId="0" xfId="0" applyFont="1" applyFill="1" applyBorder="1" applyAlignment="1">
      <alignment horizontal="center" vertical="center" wrapText="1"/>
    </xf>
    <xf fontId="4" fillId="4" borderId="2" numFmtId="0" xfId="0" applyFont="1" applyFill="1" applyBorder="1" applyAlignment="1">
      <alignment horizontal="center" vertical="center" wrapText="1"/>
    </xf>
    <xf fontId="4" fillId="4" borderId="4" numFmtId="0" xfId="0" applyFont="1" applyFill="1" applyBorder="1" applyAlignment="1">
      <alignment horizontal="center" vertical="center" wrapText="1"/>
    </xf>
    <xf fontId="4" fillId="4" borderId="2" numFmtId="160" xfId="0" applyNumberFormat="1" applyFont="1" applyFill="1" applyBorder="1" applyAlignment="1">
      <alignment horizontal="center" vertical="center" wrapText="1"/>
    </xf>
    <xf fontId="4" fillId="4" borderId="2" numFmtId="2" xfId="0" applyNumberFormat="1" applyFont="1" applyFill="1" applyBorder="1" applyAlignment="1">
      <alignment horizontal="center" vertical="center" wrapText="1"/>
    </xf>
    <xf fontId="4" fillId="0" borderId="7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 wrapText="1"/>
    </xf>
    <xf fontId="1" fillId="0" borderId="10" numFmtId="0" xfId="0" applyFont="1" applyBorder="1" applyAlignment="1">
      <alignment horizontal="center" vertical="center" wrapText="1"/>
    </xf>
    <xf fontId="1" fillId="0" borderId="8" numFmtId="0" xfId="0" applyFont="1" applyBorder="1" applyAlignment="1">
      <alignment horizontal="center" vertical="center" wrapText="1"/>
    </xf>
    <xf fontId="1" fillId="0" borderId="9" numFmtId="0" xfId="0" applyFont="1" applyBorder="1" applyAlignment="1">
      <alignment horizontal="center" vertical="center" wrapText="1"/>
    </xf>
    <xf fontId="4" fillId="2" borderId="13" numFmtId="0" xfId="0" applyFont="1" applyFill="1" applyBorder="1" applyAlignment="1">
      <alignment horizontal="center" vertical="center" wrapText="1"/>
    </xf>
    <xf fontId="1" fillId="2" borderId="4" numFmtId="160" xfId="0" applyNumberFormat="1" applyFont="1" applyFill="1" applyBorder="1" applyAlignment="1">
      <alignment horizontal="center" vertical="center" wrapText="1"/>
    </xf>
    <xf fontId="1" fillId="2" borderId="6" numFmtId="160" xfId="0" applyNumberFormat="1" applyFont="1" applyFill="1" applyBorder="1" applyAlignment="1">
      <alignment horizontal="center" vertical="center" wrapText="1"/>
    </xf>
    <xf fontId="4" fillId="2" borderId="6" numFmtId="2" xfId="0" applyNumberFormat="1" applyFont="1" applyFill="1" applyBorder="1" applyAlignment="1">
      <alignment horizontal="center" vertical="center" wrapText="1"/>
    </xf>
    <xf fontId="4" fillId="4" borderId="14" numFmtId="0" xfId="0" applyFont="1" applyFill="1" applyBorder="1" applyAlignment="1">
      <alignment horizontal="center" vertical="center" wrapText="1"/>
    </xf>
    <xf fontId="4" fillId="4" borderId="1" numFmtId="0" xfId="0" applyFont="1" applyFill="1" applyBorder="1" applyAlignment="1">
      <alignment horizontal="center" vertical="center" wrapText="1"/>
    </xf>
    <xf fontId="1" fillId="0" borderId="8" numFmtId="0" xfId="0" applyFont="1" applyBorder="1" applyAlignment="1">
      <alignment horizontal="left" vertical="center" wrapText="1"/>
    </xf>
    <xf fontId="1" fillId="0" borderId="10" numFmtId="0" xfId="0" applyFont="1" applyBorder="1" applyAlignment="1">
      <alignment horizontal="left" vertical="center" wrapText="1"/>
    </xf>
    <xf fontId="1" fillId="5" borderId="2" numFmtId="0" xfId="0" applyFont="1" applyFill="1" applyBorder="1" applyAlignment="1">
      <alignment horizontal="center" vertical="center" wrapText="1"/>
    </xf>
    <xf fontId="4" fillId="5" borderId="2" numFmtId="160" xfId="0" applyNumberFormat="1" applyFont="1" applyFill="1" applyBorder="1" applyAlignment="1">
      <alignment horizontal="center" vertical="center" wrapText="1"/>
    </xf>
    <xf fontId="4" fillId="0" borderId="4" numFmtId="160" xfId="0" applyNumberFormat="1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12" numFmtId="0" xfId="0" applyFont="1" applyBorder="1" applyAlignment="1">
      <alignment horizontal="left" vertical="center" wrapText="1"/>
    </xf>
    <xf fontId="1" fillId="0" borderId="0" numFmtId="0" xfId="0" applyFont="1" applyAlignment="1">
      <alignment horizontal="left" vertical="center" wrapText="1"/>
    </xf>
    <xf fontId="1" fillId="5" borderId="7" numFmtId="0" xfId="0" applyFont="1" applyFill="1" applyBorder="1" applyAlignment="1">
      <alignment horizontal="center" vertical="center" wrapText="1"/>
    </xf>
    <xf fontId="4" fillId="2" borderId="12" numFmtId="0" xfId="0" applyFont="1" applyFill="1" applyBorder="1" applyAlignment="1">
      <alignment horizontal="center" vertical="center" wrapText="1"/>
    </xf>
    <xf fontId="4" fillId="2" borderId="15" numFmtId="0" xfId="0" applyFont="1" applyFill="1" applyBorder="1" applyAlignment="1">
      <alignment horizontal="center" vertical="center" wrapText="1"/>
    </xf>
    <xf fontId="4" fillId="2" borderId="0" numFmtId="0" xfId="0" applyFont="1" applyFill="1" applyAlignment="1">
      <alignment horizontal="center" vertical="center" wrapText="1"/>
    </xf>
    <xf fontId="4" fillId="2" borderId="16" numFmtId="0" xfId="0" applyFont="1" applyFill="1" applyBorder="1" applyAlignment="1">
      <alignment horizontal="center" vertical="center" wrapText="1"/>
    </xf>
    <xf fontId="4" fillId="2" borderId="5" numFmtId="0" xfId="0" applyFont="1" applyFill="1" applyBorder="1" applyAlignment="1">
      <alignment horizontal="center" vertical="center" wrapText="1"/>
    </xf>
    <xf fontId="4" fillId="4" borderId="5" numFmtId="0" xfId="0" applyFont="1" applyFill="1" applyBorder="1" applyAlignment="1">
      <alignment horizontal="center" vertical="center" wrapText="1"/>
    </xf>
    <xf fontId="4" fillId="4" borderId="7" numFmtId="2" xfId="0" applyNumberFormat="1" applyFont="1" applyFill="1" applyBorder="1" applyAlignment="1">
      <alignment horizontal="center" vertical="center" wrapText="1"/>
    </xf>
    <xf fontId="4" fillId="0" borderId="17" numFmtId="160" xfId="0" applyNumberFormat="1" applyFont="1" applyBorder="1" applyAlignment="1">
      <alignment horizontal="center" vertical="center" wrapText="1"/>
    </xf>
    <xf fontId="4" fillId="0" borderId="2" numFmtId="0" xfId="0" applyFont="1" applyBorder="1" applyAlignment="1">
      <alignment horizontal="center"/>
    </xf>
    <xf fontId="4" fillId="0" borderId="5" numFmtId="0" xfId="0" applyFont="1" applyBorder="1" applyAlignment="1">
      <alignment horizontal="center" vertical="center" wrapText="1"/>
    </xf>
    <xf fontId="4" fillId="0" borderId="2" numFmtId="2" xfId="0" applyNumberFormat="1" applyFont="1" applyBorder="1" applyAlignment="1">
      <alignment horizontal="center" vertical="center" wrapText="1"/>
    </xf>
    <xf fontId="4" fillId="6" borderId="2" numFmtId="0" xfId="0" applyFont="1" applyFill="1" applyBorder="1" applyAlignment="1">
      <alignment horizontal="center" vertical="center" wrapText="1"/>
    </xf>
    <xf fontId="4" fillId="6" borderId="2" numFmtId="160" xfId="0" applyNumberFormat="1" applyFont="1" applyFill="1" applyBorder="1" applyAlignment="1">
      <alignment horizontal="center" vertical="center" wrapText="1"/>
    </xf>
    <xf fontId="4" fillId="6" borderId="17" numFmtId="160" xfId="0" applyNumberFormat="1" applyFont="1" applyFill="1" applyBorder="1" applyAlignment="1">
      <alignment horizontal="center" vertical="center" wrapText="1"/>
    </xf>
    <xf fontId="4" fillId="6" borderId="2" numFmtId="2" xfId="0" applyNumberFormat="1" applyFont="1" applyFill="1" applyBorder="1" applyAlignment="1">
      <alignment horizontal="center" vertical="center" wrapText="1"/>
    </xf>
    <xf fontId="4" fillId="7" borderId="2" numFmtId="0" xfId="0" applyFont="1" applyFill="1" applyBorder="1" applyAlignment="1">
      <alignment horizontal="center" vertical="center" wrapText="1"/>
    </xf>
    <xf fontId="4" fillId="7" borderId="4" numFmtId="0" xfId="0" applyFont="1" applyFill="1" applyBorder="1" applyAlignment="1">
      <alignment horizontal="center" vertical="center" wrapText="1"/>
    </xf>
    <xf fontId="4" fillId="7" borderId="7" numFmtId="0" xfId="0" applyFont="1" applyFill="1" applyBorder="1" applyAlignment="1">
      <alignment horizontal="center" vertical="center" wrapText="1"/>
    </xf>
    <xf fontId="4" fillId="7" borderId="2" numFmtId="160" xfId="0" applyNumberFormat="1" applyFont="1" applyFill="1" applyBorder="1" applyAlignment="1">
      <alignment horizontal="center" vertical="center" wrapText="1"/>
    </xf>
    <xf fontId="4" fillId="7" borderId="2" numFmtId="2" xfId="0" applyNumberFormat="1" applyFont="1" applyFill="1" applyBorder="1" applyAlignment="1">
      <alignment horizontal="center" vertical="center" wrapText="1"/>
    </xf>
    <xf fontId="4" fillId="0" borderId="2" numFmtId="160" xfId="0" applyNumberFormat="1" applyFont="1" applyBorder="1" applyAlignment="1">
      <alignment horizontal="center"/>
    </xf>
    <xf fontId="4" fillId="7" borderId="2" numFmtId="160" xfId="0" applyNumberFormat="1" applyFont="1" applyFill="1" applyBorder="1" applyAlignment="1">
      <alignment horizontal="center"/>
    </xf>
    <xf fontId="4" fillId="7" borderId="2" numFmtId="0" xfId="0" applyFont="1" applyFill="1" applyBorder="1" applyAlignment="1">
      <alignment horizontal="center"/>
    </xf>
    <xf fontId="4" fillId="8" borderId="2" numFmtId="0" xfId="0" applyFont="1" applyFill="1" applyBorder="1" applyAlignment="1">
      <alignment horizontal="center" vertical="center" wrapText="1"/>
    </xf>
    <xf fontId="4" fillId="8" borderId="4" numFmtId="0" xfId="0" applyFont="1" applyFill="1" applyBorder="1" applyAlignment="1">
      <alignment horizontal="center" vertical="center" wrapText="1"/>
    </xf>
    <xf fontId="4" fillId="8" borderId="2" numFmtId="0" xfId="0" applyFont="1" applyFill="1" applyBorder="1" applyAlignment="1">
      <alignment horizontal="center"/>
    </xf>
    <xf fontId="4" fillId="8" borderId="2" numFmtId="160" xfId="0" applyNumberFormat="1" applyFont="1" applyFill="1" applyBorder="1" applyAlignment="1">
      <alignment horizontal="center"/>
    </xf>
    <xf fontId="1" fillId="8" borderId="2" numFmtId="0" xfId="0" applyFont="1" applyFill="1" applyBorder="1"/>
    <xf fontId="1" fillId="0" borderId="7" numFmtId="0" xfId="0" applyFont="1" applyBorder="1" applyAlignment="1">
      <alignment horizontal="left" vertical="center" wrapText="1"/>
    </xf>
    <xf fontId="4" fillId="2" borderId="8" numFmtId="0" xfId="0" applyFont="1" applyFill="1" applyBorder="1" applyAlignment="1">
      <alignment horizontal="center" vertical="center" wrapText="1"/>
    </xf>
    <xf fontId="4" fillId="2" borderId="14" numFmtId="0" xfId="0" applyFont="1" applyFill="1" applyBorder="1" applyAlignment="1">
      <alignment horizontal="center" vertical="center" wrapText="1"/>
    </xf>
    <xf fontId="4" fillId="2" borderId="18" numFmtId="0" xfId="0" applyFont="1" applyFill="1" applyBorder="1" applyAlignment="1">
      <alignment horizontal="center" vertical="center" wrapText="1"/>
    </xf>
    <xf fontId="4" fillId="2" borderId="1" numFmtId="0" xfId="0" applyFont="1" applyFill="1" applyBorder="1" applyAlignment="1">
      <alignment horizontal="center" vertical="center" wrapText="1"/>
    </xf>
    <xf fontId="4" fillId="2" borderId="19" numFmtId="0" xfId="0" applyFont="1" applyFill="1" applyBorder="1" applyAlignment="1">
      <alignment horizontal="center" vertical="center" wrapText="1"/>
    </xf>
    <xf fontId="4" fillId="6" borderId="7" numFmtId="0" xfId="0" applyFont="1" applyFill="1" applyBorder="1" applyAlignment="1">
      <alignment horizontal="center" vertical="center" wrapText="1"/>
    </xf>
    <xf fontId="4" fillId="6" borderId="6" numFmtId="2" xfId="0" applyNumberFormat="1" applyFont="1" applyFill="1" applyBorder="1" applyAlignment="1">
      <alignment horizontal="center" vertical="center" wrapText="1"/>
    </xf>
    <xf fontId="4" fillId="0" borderId="2" numFmtId="0" xfId="0" applyFont="1" applyBorder="1" applyAlignment="1">
      <alignment horizontal="center" wrapText="1"/>
    </xf>
    <xf fontId="4" fillId="0" borderId="6" numFmtId="0" xfId="0" applyFont="1" applyBorder="1" applyAlignment="1">
      <alignment horizontal="center" vertical="center" wrapText="1"/>
    </xf>
    <xf fontId="4" fillId="0" borderId="14" numFmtId="0" xfId="0" applyFont="1" applyBorder="1" applyAlignment="1">
      <alignment horizontal="center" vertical="center" wrapText="1"/>
    </xf>
    <xf fontId="4" fillId="0" borderId="18" numFmt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85" workbookViewId="0">
      <selection activeCell="B54" activeCellId="0" sqref="B54:B57"/>
    </sheetView>
  </sheetViews>
  <sheetFormatPr defaultColWidth="8.85546875" defaultRowHeight="14.25"/>
  <cols>
    <col bestFit="1" customWidth="1" min="1" max="1" style="1" width="8.85546875"/>
    <col customWidth="1" min="2" max="2" style="1" width="72.7109375"/>
    <col customWidth="1" min="3" max="3" style="1" width="15.28515625"/>
    <col customWidth="1" min="4" max="4" style="1" width="17.28515625"/>
    <col customWidth="1" min="5" max="5" style="1" width="17"/>
    <col customWidth="1" min="6" max="6" style="1" width="16.7109375"/>
    <col customWidth="1" min="7" max="7" style="1" width="16.85546875"/>
    <col customWidth="1" min="8" max="9" style="1" width="16.5703125"/>
    <col customWidth="1" min="10" max="10" style="1" width="19.7109375"/>
    <col bestFit="1" customWidth="1" min="11" max="11" style="1" width="8.85546875"/>
    <col min="12" max="16384" style="1" width="8.85546875"/>
  </cols>
  <sheetData>
    <row r="1" ht="87" customHeight="1">
      <c r="I1" s="2" t="s">
        <v>0</v>
      </c>
      <c r="J1" s="2"/>
    </row>
    <row r="2" ht="107.25" customHeight="1">
      <c r="I2" s="2" t="s">
        <v>1</v>
      </c>
      <c r="J2" s="2"/>
    </row>
    <row r="3" ht="17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ht="45.7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</row>
    <row r="5" ht="45.75" customHeight="1">
      <c r="B5" s="5"/>
      <c r="C5" s="5"/>
      <c r="D5" s="5"/>
      <c r="E5" s="5"/>
      <c r="F5" s="5"/>
      <c r="G5" s="5"/>
      <c r="H5" s="5"/>
      <c r="I5" s="6"/>
    </row>
    <row r="6" ht="25.149999999999999" customHeight="1">
      <c r="A6" s="7" t="s">
        <v>4</v>
      </c>
      <c r="B6" s="7" t="s">
        <v>5</v>
      </c>
      <c r="C6" s="7" t="s">
        <v>6</v>
      </c>
      <c r="D6" s="7" t="s">
        <v>7</v>
      </c>
      <c r="E6" s="8"/>
      <c r="F6" s="8"/>
      <c r="G6" s="8"/>
      <c r="H6" s="8"/>
      <c r="I6" s="9"/>
      <c r="J6" s="7" t="s">
        <v>8</v>
      </c>
    </row>
    <row r="7" ht="25.149999999999999" customHeight="1">
      <c r="A7" s="10"/>
      <c r="B7" s="10"/>
      <c r="C7" s="10"/>
      <c r="D7" s="7" t="s">
        <v>9</v>
      </c>
      <c r="E7" s="8"/>
      <c r="F7" s="8"/>
      <c r="G7" s="8"/>
      <c r="H7" s="8"/>
      <c r="I7" s="9"/>
      <c r="J7" s="10"/>
    </row>
    <row r="8" ht="26.449999999999999" customHeight="1">
      <c r="A8" s="10"/>
      <c r="B8" s="10"/>
      <c r="C8" s="10"/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10"/>
    </row>
    <row r="9" ht="49.899999999999999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ht="15">
      <c r="A10" s="12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12">
        <v>10</v>
      </c>
    </row>
    <row r="11" ht="31.149999999999999" customHeight="1">
      <c r="A11" s="13" t="s">
        <v>16</v>
      </c>
      <c r="B11" s="14"/>
      <c r="C11" s="14"/>
      <c r="D11" s="14"/>
      <c r="E11" s="14"/>
      <c r="F11" s="14"/>
      <c r="G11" s="14"/>
      <c r="H11" s="14"/>
      <c r="I11" s="14"/>
      <c r="J11" s="15"/>
    </row>
    <row r="12" ht="31.899999999999999" customHeight="1">
      <c r="A12" s="13" t="s">
        <v>17</v>
      </c>
      <c r="B12" s="14"/>
      <c r="C12" s="14"/>
      <c r="D12" s="14"/>
      <c r="E12" s="14"/>
      <c r="F12" s="14"/>
      <c r="G12" s="14"/>
      <c r="H12" s="14"/>
      <c r="I12" s="14"/>
      <c r="J12" s="15"/>
    </row>
    <row r="13" ht="15">
      <c r="A13" s="16">
        <v>1</v>
      </c>
      <c r="B13" s="16" t="s">
        <v>18</v>
      </c>
      <c r="C13" s="7">
        <v>2022</v>
      </c>
      <c r="D13" s="17">
        <f t="shared" ref="D13:D14" si="0">E13+F13+G13+H13+I13</f>
        <v>10000</v>
      </c>
      <c r="E13" s="18">
        <v>10000</v>
      </c>
      <c r="F13" s="18">
        <v>0</v>
      </c>
      <c r="G13" s="18">
        <v>0</v>
      </c>
      <c r="H13" s="18">
        <v>0</v>
      </c>
      <c r="I13" s="18">
        <v>0</v>
      </c>
      <c r="J13" s="7" t="s">
        <v>19</v>
      </c>
    </row>
    <row r="14" ht="15">
      <c r="A14" s="10"/>
      <c r="B14" s="19"/>
      <c r="C14" s="7">
        <v>2023</v>
      </c>
      <c r="D14" s="17">
        <f t="shared" si="0"/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7" t="s">
        <v>19</v>
      </c>
    </row>
    <row r="15" ht="15">
      <c r="A15" s="20" t="s">
        <v>20</v>
      </c>
      <c r="B15" s="21"/>
      <c r="C15" s="22">
        <v>2022</v>
      </c>
      <c r="D15" s="23">
        <f t="shared" ref="D15:D16" si="1">D13</f>
        <v>10000</v>
      </c>
      <c r="E15" s="23">
        <f t="shared" ref="E15:E16" si="2">E13</f>
        <v>10000</v>
      </c>
      <c r="F15" s="23">
        <f t="shared" ref="F15:F16" si="3">F13</f>
        <v>0</v>
      </c>
      <c r="G15" s="23">
        <f t="shared" ref="G15:G16" si="4">G13</f>
        <v>0</v>
      </c>
      <c r="H15" s="23">
        <f t="shared" ref="H15:H16" si="5">H13</f>
        <v>0</v>
      </c>
      <c r="I15" s="23">
        <f t="shared" ref="I15:I16" si="6">I13</f>
        <v>0</v>
      </c>
      <c r="J15" s="22" t="s">
        <v>19</v>
      </c>
    </row>
    <row r="16" ht="15">
      <c r="A16" s="24"/>
      <c r="B16" s="25"/>
      <c r="C16" s="22">
        <v>2023</v>
      </c>
      <c r="D16" s="23">
        <f t="shared" si="1"/>
        <v>0</v>
      </c>
      <c r="E16" s="23">
        <f t="shared" si="2"/>
        <v>0</v>
      </c>
      <c r="F16" s="23">
        <f t="shared" si="3"/>
        <v>0</v>
      </c>
      <c r="G16" s="23">
        <f t="shared" si="4"/>
        <v>0</v>
      </c>
      <c r="H16" s="23">
        <f t="shared" si="5"/>
        <v>0</v>
      </c>
      <c r="I16" s="23">
        <f t="shared" si="6"/>
        <v>0</v>
      </c>
      <c r="J16" s="22" t="s">
        <v>19</v>
      </c>
    </row>
    <row r="17" ht="15">
      <c r="A17" s="26" t="s">
        <v>21</v>
      </c>
      <c r="B17" s="27"/>
      <c r="C17" s="28" t="s">
        <v>22</v>
      </c>
      <c r="D17" s="28">
        <f>D15+D16</f>
        <v>10000</v>
      </c>
      <c r="E17" s="28">
        <f t="shared" ref="E17:I17" si="7">E15+E16</f>
        <v>10000</v>
      </c>
      <c r="F17" s="28">
        <f t="shared" si="7"/>
        <v>0</v>
      </c>
      <c r="G17" s="28">
        <f t="shared" si="7"/>
        <v>0</v>
      </c>
      <c r="H17" s="28">
        <f t="shared" si="7"/>
        <v>0</v>
      </c>
      <c r="I17" s="28">
        <f t="shared" si="7"/>
        <v>0</v>
      </c>
      <c r="J17" s="29" t="s">
        <v>19</v>
      </c>
    </row>
    <row r="18" ht="28.5" customHeight="1">
      <c r="A18" s="13" t="s">
        <v>23</v>
      </c>
      <c r="B18" s="14"/>
      <c r="C18" s="14"/>
      <c r="D18" s="14"/>
      <c r="E18" s="14"/>
      <c r="F18" s="14"/>
      <c r="G18" s="14"/>
      <c r="H18" s="14"/>
      <c r="I18" s="14"/>
      <c r="J18" s="15"/>
    </row>
    <row r="19" ht="28.5" customHeight="1">
      <c r="A19" s="13" t="s">
        <v>24</v>
      </c>
      <c r="B19" s="14"/>
      <c r="C19" s="14"/>
      <c r="D19" s="14"/>
      <c r="E19" s="14"/>
      <c r="F19" s="14"/>
      <c r="G19" s="14"/>
      <c r="H19" s="14"/>
      <c r="I19" s="14"/>
      <c r="J19" s="15"/>
    </row>
    <row r="20" ht="24.75" customHeight="1">
      <c r="A20" s="16">
        <v>1</v>
      </c>
      <c r="B20" s="30" t="s">
        <v>25</v>
      </c>
      <c r="C20" s="7">
        <v>2022</v>
      </c>
      <c r="D20" s="17">
        <f t="shared" ref="D20:D31" si="8">E20+F20+G20+H20+I20</f>
        <v>272.30000000000001</v>
      </c>
      <c r="E20" s="18">
        <v>0</v>
      </c>
      <c r="F20" s="18">
        <v>0</v>
      </c>
      <c r="G20" s="18">
        <v>272.30000000000001</v>
      </c>
      <c r="H20" s="18">
        <v>0</v>
      </c>
      <c r="I20" s="18">
        <v>0</v>
      </c>
      <c r="J20" s="7" t="s">
        <v>19</v>
      </c>
    </row>
    <row r="21" ht="18.75" customHeight="1">
      <c r="A21" s="10"/>
      <c r="B21" s="30"/>
      <c r="C21" s="7">
        <v>2023</v>
      </c>
      <c r="D21" s="17">
        <f t="shared" si="8"/>
        <v>144.40000000000001</v>
      </c>
      <c r="E21" s="18">
        <v>0</v>
      </c>
      <c r="F21" s="18">
        <v>0</v>
      </c>
      <c r="G21" s="18">
        <v>144.40000000000001</v>
      </c>
      <c r="H21" s="18">
        <v>0</v>
      </c>
      <c r="I21" s="18">
        <v>0</v>
      </c>
      <c r="J21" s="7" t="s">
        <v>19</v>
      </c>
    </row>
    <row r="22" ht="18.75" customHeight="1">
      <c r="A22" s="16">
        <v>2</v>
      </c>
      <c r="B22" s="30" t="s">
        <v>26</v>
      </c>
      <c r="C22" s="7">
        <v>2022</v>
      </c>
      <c r="D22" s="17">
        <f t="shared" si="8"/>
        <v>15382.14097</v>
      </c>
      <c r="E22" s="18">
        <v>0</v>
      </c>
      <c r="F22" s="18">
        <v>0</v>
      </c>
      <c r="G22" s="18">
        <v>5428.4513999999999</v>
      </c>
      <c r="H22" s="18">
        <v>9953.6895700000005</v>
      </c>
      <c r="I22" s="18">
        <v>0</v>
      </c>
      <c r="J22" s="7" t="s">
        <v>19</v>
      </c>
    </row>
    <row r="23" ht="18.75" customHeight="1">
      <c r="A23" s="10"/>
      <c r="B23" s="30"/>
      <c r="C23" s="7">
        <v>2023</v>
      </c>
      <c r="D23" s="17">
        <f t="shared" si="8"/>
        <v>13506.867190000001</v>
      </c>
      <c r="E23" s="18">
        <v>0</v>
      </c>
      <c r="F23" s="18">
        <v>0</v>
      </c>
      <c r="G23" s="18">
        <v>3129.76719</v>
      </c>
      <c r="H23" s="18">
        <v>10377.1</v>
      </c>
      <c r="I23" s="18">
        <v>0</v>
      </c>
      <c r="J23" s="7" t="s">
        <v>19</v>
      </c>
    </row>
    <row r="24" ht="18.75" customHeight="1">
      <c r="A24" s="16">
        <v>3</v>
      </c>
      <c r="B24" s="30" t="s">
        <v>27</v>
      </c>
      <c r="C24" s="7">
        <v>2022</v>
      </c>
      <c r="D24" s="17">
        <f t="shared" si="8"/>
        <v>42313.790430000001</v>
      </c>
      <c r="E24" s="18">
        <v>0</v>
      </c>
      <c r="F24" s="18">
        <v>13454.799999999999</v>
      </c>
      <c r="G24" s="18">
        <v>5347.1999999999998</v>
      </c>
      <c r="H24" s="18">
        <v>23511.790430000001</v>
      </c>
      <c r="I24" s="18">
        <v>0</v>
      </c>
      <c r="J24" s="7" t="s">
        <v>19</v>
      </c>
    </row>
    <row r="25" ht="18.75" customHeight="1">
      <c r="A25" s="10"/>
      <c r="B25" s="30"/>
      <c r="C25" s="7">
        <v>2023</v>
      </c>
      <c r="D25" s="17">
        <f t="shared" si="8"/>
        <v>46285.699999999997</v>
      </c>
      <c r="E25" s="18">
        <v>0</v>
      </c>
      <c r="F25" s="18">
        <v>15163.1</v>
      </c>
      <c r="G25" s="18">
        <v>6998.3000000000002</v>
      </c>
      <c r="H25" s="18">
        <v>24124.299999999999</v>
      </c>
      <c r="I25" s="18">
        <v>0</v>
      </c>
      <c r="J25" s="7" t="s">
        <v>19</v>
      </c>
    </row>
    <row r="26" ht="20.25" customHeight="1">
      <c r="A26" s="16">
        <v>4</v>
      </c>
      <c r="B26" s="30" t="s">
        <v>28</v>
      </c>
      <c r="C26" s="9">
        <v>2022</v>
      </c>
      <c r="D26" s="17">
        <f t="shared" si="8"/>
        <v>227.1591</v>
      </c>
      <c r="E26" s="18">
        <v>0</v>
      </c>
      <c r="F26" s="18">
        <v>199.90000000000001</v>
      </c>
      <c r="G26" s="18">
        <v>27.2591</v>
      </c>
      <c r="H26" s="18">
        <v>0</v>
      </c>
      <c r="I26" s="18">
        <v>0</v>
      </c>
      <c r="J26" s="7" t="s">
        <v>19</v>
      </c>
    </row>
    <row r="27" ht="17.25" customHeight="1">
      <c r="A27" s="10"/>
      <c r="B27" s="30"/>
      <c r="C27" s="9">
        <v>2023</v>
      </c>
      <c r="D27" s="17">
        <f t="shared" si="8"/>
        <v>637.11112000000003</v>
      </c>
      <c r="E27" s="18">
        <v>0</v>
      </c>
      <c r="F27" s="18">
        <v>573.39999999999998</v>
      </c>
      <c r="G27" s="18">
        <v>63.711120000000001</v>
      </c>
      <c r="H27" s="18">
        <v>0</v>
      </c>
      <c r="I27" s="18">
        <v>0</v>
      </c>
      <c r="J27" s="7" t="s">
        <v>19</v>
      </c>
    </row>
    <row r="28" ht="39.75" customHeight="1">
      <c r="A28" s="7">
        <v>5</v>
      </c>
      <c r="B28" s="30" t="s">
        <v>29</v>
      </c>
      <c r="C28" s="7">
        <v>2022</v>
      </c>
      <c r="D28" s="31">
        <f t="shared" si="8"/>
        <v>365.69999999999999</v>
      </c>
      <c r="E28" s="32">
        <v>0</v>
      </c>
      <c r="F28" s="32">
        <v>321.81599999999997</v>
      </c>
      <c r="G28" s="32">
        <v>43.884</v>
      </c>
      <c r="H28" s="32">
        <v>0</v>
      </c>
      <c r="I28" s="32">
        <v>0</v>
      </c>
      <c r="J28" s="33" t="s">
        <v>19</v>
      </c>
    </row>
    <row r="29" ht="37.5" customHeight="1">
      <c r="A29" s="11">
        <v>6</v>
      </c>
      <c r="B29" s="30" t="s">
        <v>30</v>
      </c>
      <c r="C29" s="16">
        <v>2023</v>
      </c>
      <c r="D29" s="31">
        <f t="shared" si="8"/>
        <v>1052.63159</v>
      </c>
      <c r="E29" s="32">
        <v>0</v>
      </c>
      <c r="F29" s="32">
        <v>1000</v>
      </c>
      <c r="G29" s="32">
        <v>52.631590000000003</v>
      </c>
      <c r="H29" s="32">
        <v>0</v>
      </c>
      <c r="I29" s="32">
        <v>0</v>
      </c>
      <c r="J29" s="33" t="s">
        <v>19</v>
      </c>
    </row>
    <row r="30" ht="37.5" customHeight="1">
      <c r="A30" s="11">
        <v>7</v>
      </c>
      <c r="B30" s="34" t="s">
        <v>31</v>
      </c>
      <c r="C30" s="16">
        <v>2023</v>
      </c>
      <c r="D30" s="31">
        <f t="shared" si="8"/>
        <v>3393</v>
      </c>
      <c r="E30" s="32">
        <v>0</v>
      </c>
      <c r="F30" s="32">
        <v>0</v>
      </c>
      <c r="G30" s="32">
        <v>3393</v>
      </c>
      <c r="H30" s="32">
        <v>0</v>
      </c>
      <c r="I30" s="32">
        <v>0</v>
      </c>
      <c r="J30" s="33" t="s">
        <v>19</v>
      </c>
    </row>
    <row r="31" ht="37.5" customHeight="1">
      <c r="A31" s="11">
        <v>8</v>
      </c>
      <c r="B31" s="34" t="s">
        <v>32</v>
      </c>
      <c r="C31" s="16">
        <v>2023</v>
      </c>
      <c r="D31" s="31">
        <f t="shared" si="8"/>
        <v>500</v>
      </c>
      <c r="E31" s="32">
        <v>0</v>
      </c>
      <c r="F31" s="32">
        <v>0</v>
      </c>
      <c r="G31" s="32">
        <v>500</v>
      </c>
      <c r="H31" s="32">
        <v>0</v>
      </c>
      <c r="I31" s="32">
        <v>0</v>
      </c>
      <c r="J31" s="33" t="s">
        <v>19</v>
      </c>
    </row>
    <row r="32" ht="18.75" customHeight="1">
      <c r="A32" s="22" t="s">
        <v>33</v>
      </c>
      <c r="B32" s="35"/>
      <c r="C32" s="36">
        <v>2022</v>
      </c>
      <c r="D32" s="37">
        <f>D22+D24+D26+D20+D28</f>
        <v>58561.090499999998</v>
      </c>
      <c r="E32" s="37">
        <f>E22+E24+E26+E20+E28</f>
        <v>0</v>
      </c>
      <c r="F32" s="37">
        <f>F22+F24+F26+F20+F28</f>
        <v>13976.516</v>
      </c>
      <c r="G32" s="37">
        <f>G22+G24+G26+G20+G28</f>
        <v>11119.094499999997</v>
      </c>
      <c r="H32" s="37">
        <f>H22+H24+H26+H20+H28</f>
        <v>33465.480000000003</v>
      </c>
      <c r="I32" s="37">
        <f>I22+I24+I26+I20+I28</f>
        <v>0</v>
      </c>
      <c r="J32" s="38" t="s">
        <v>19</v>
      </c>
    </row>
    <row r="33" ht="18.75" customHeight="1">
      <c r="A33" s="39"/>
      <c r="B33" s="40"/>
      <c r="C33" s="36">
        <v>2023</v>
      </c>
      <c r="D33" s="37">
        <f>D23+D25+D27+D21+D29+D30+D31</f>
        <v>65519.709900000002</v>
      </c>
      <c r="E33" s="37">
        <f>E23+E25+E27+E21+E29+E30+E31</f>
        <v>0</v>
      </c>
      <c r="F33" s="37">
        <f>F23+F25+F27+F21+F29+F30+F31</f>
        <v>16736.5</v>
      </c>
      <c r="G33" s="37">
        <f>G23+G25+G27+G21+G29+G30+G31</f>
        <v>14281.8099</v>
      </c>
      <c r="H33" s="37">
        <f>H23+H25+H27+H21+H29+H30+H31</f>
        <v>34501.400000000001</v>
      </c>
      <c r="I33" s="37">
        <f>I23+I25+I27+I21+I29+I30+I31</f>
        <v>0</v>
      </c>
      <c r="J33" s="38" t="s">
        <v>19</v>
      </c>
    </row>
    <row r="34" ht="24.75" customHeight="1">
      <c r="A34" s="41" t="s">
        <v>10</v>
      </c>
      <c r="B34" s="42"/>
      <c r="C34" s="43" t="s">
        <v>22</v>
      </c>
      <c r="D34" s="43">
        <f>D32+D33</f>
        <v>124080.80040000001</v>
      </c>
      <c r="E34" s="43">
        <f t="shared" ref="E34:I34" si="9">E32+E33</f>
        <v>0</v>
      </c>
      <c r="F34" s="43">
        <f t="shared" si="9"/>
        <v>30713.016</v>
      </c>
      <c r="G34" s="43">
        <f t="shared" si="9"/>
        <v>25400.904399999999</v>
      </c>
      <c r="H34" s="43">
        <f t="shared" si="9"/>
        <v>67966.880000000005</v>
      </c>
      <c r="I34" s="43">
        <f t="shared" si="9"/>
        <v>0</v>
      </c>
      <c r="J34" s="44"/>
    </row>
    <row r="35" ht="29.25" customHeight="1">
      <c r="A35" s="45" t="s">
        <v>34</v>
      </c>
      <c r="B35" s="46"/>
      <c r="C35" s="14"/>
      <c r="D35" s="14"/>
      <c r="E35" s="14"/>
      <c r="F35" s="14"/>
      <c r="G35" s="14"/>
      <c r="H35" s="14"/>
      <c r="I35" s="14"/>
      <c r="J35" s="15"/>
    </row>
    <row r="36" ht="18.75" customHeight="1">
      <c r="A36" s="7">
        <v>1</v>
      </c>
      <c r="B36" s="30" t="s">
        <v>35</v>
      </c>
      <c r="C36" s="9">
        <v>2022</v>
      </c>
      <c r="D36" s="17">
        <f t="shared" ref="D36:D40" si="10">E36+F36+G36+H36+I36</f>
        <v>268.19999999999999</v>
      </c>
      <c r="E36" s="18">
        <v>0</v>
      </c>
      <c r="F36" s="18">
        <v>0</v>
      </c>
      <c r="G36" s="18">
        <v>268.19999999999999</v>
      </c>
      <c r="H36" s="18">
        <v>0</v>
      </c>
      <c r="I36" s="18">
        <v>0</v>
      </c>
      <c r="J36" s="7" t="s">
        <v>19</v>
      </c>
    </row>
    <row r="37" ht="18.75" customHeight="1">
      <c r="A37" s="7"/>
      <c r="B37" s="30"/>
      <c r="C37" s="9">
        <v>2023</v>
      </c>
      <c r="D37" s="17">
        <f t="shared" si="10"/>
        <v>182.90000000000001</v>
      </c>
      <c r="E37" s="18">
        <v>0</v>
      </c>
      <c r="F37" s="18">
        <v>0</v>
      </c>
      <c r="G37" s="18">
        <v>182.90000000000001</v>
      </c>
      <c r="H37" s="18">
        <v>0</v>
      </c>
      <c r="I37" s="18">
        <v>0</v>
      </c>
      <c r="J37" s="7" t="s">
        <v>19</v>
      </c>
    </row>
    <row r="38" ht="18.75" customHeight="1">
      <c r="A38" s="47">
        <v>2</v>
      </c>
      <c r="B38" s="30" t="s">
        <v>36</v>
      </c>
      <c r="C38" s="9">
        <v>2022</v>
      </c>
      <c r="D38" s="17">
        <f t="shared" si="10"/>
        <v>1316.5999999999999</v>
      </c>
      <c r="E38" s="18">
        <v>0</v>
      </c>
      <c r="F38" s="18">
        <v>0</v>
      </c>
      <c r="G38" s="18">
        <v>1316.5999999999999</v>
      </c>
      <c r="H38" s="18">
        <v>0</v>
      </c>
      <c r="I38" s="18">
        <v>0</v>
      </c>
      <c r="J38" s="7" t="s">
        <v>19</v>
      </c>
    </row>
    <row r="39" ht="18.75" customHeight="1">
      <c r="A39" s="47"/>
      <c r="B39" s="30"/>
      <c r="C39" s="9">
        <v>2023</v>
      </c>
      <c r="D39" s="17">
        <f t="shared" si="10"/>
        <v>1869.5</v>
      </c>
      <c r="E39" s="18">
        <v>0</v>
      </c>
      <c r="F39" s="18">
        <v>0</v>
      </c>
      <c r="G39" s="18">
        <v>1869.5</v>
      </c>
      <c r="H39" s="18">
        <v>0</v>
      </c>
      <c r="I39" s="18">
        <v>0</v>
      </c>
      <c r="J39" s="7" t="s">
        <v>19</v>
      </c>
    </row>
    <row r="40" ht="51.75" customHeight="1">
      <c r="A40" s="48">
        <v>3</v>
      </c>
      <c r="B40" s="30" t="s">
        <v>37</v>
      </c>
      <c r="C40" s="49">
        <v>2023</v>
      </c>
      <c r="D40" s="31">
        <f t="shared" si="10"/>
        <v>5555.5555599999998</v>
      </c>
      <c r="E40" s="32">
        <v>0</v>
      </c>
      <c r="F40" s="32">
        <v>5000</v>
      </c>
      <c r="G40" s="32">
        <v>555.55556000000001</v>
      </c>
      <c r="H40" s="32">
        <v>0</v>
      </c>
      <c r="I40" s="32">
        <v>0</v>
      </c>
      <c r="J40" s="16" t="s">
        <v>19</v>
      </c>
    </row>
    <row r="41" ht="18.75" customHeight="1">
      <c r="A41" s="22" t="s">
        <v>33</v>
      </c>
      <c r="B41" s="22"/>
      <c r="C41" s="50">
        <v>2022</v>
      </c>
      <c r="D41" s="51">
        <f>D36+D38</f>
        <v>1584.8</v>
      </c>
      <c r="E41" s="37">
        <f>E36+E38</f>
        <v>0</v>
      </c>
      <c r="F41" s="37">
        <f>F36+F38</f>
        <v>0</v>
      </c>
      <c r="G41" s="37">
        <f>G36+G38</f>
        <v>1584.8</v>
      </c>
      <c r="H41" s="37">
        <f>H36+H38</f>
        <v>0</v>
      </c>
      <c r="I41" s="37">
        <f>I36+I38</f>
        <v>0</v>
      </c>
      <c r="J41" s="38" t="s">
        <v>19</v>
      </c>
    </row>
    <row r="42" ht="18.75" customHeight="1">
      <c r="A42" s="22"/>
      <c r="B42" s="22"/>
      <c r="C42" s="40">
        <v>2023</v>
      </c>
      <c r="D42" s="52">
        <f>D37+D39+D40</f>
        <v>7607.9555600000003</v>
      </c>
      <c r="E42" s="52">
        <f>E37+E39+E40</f>
        <v>0</v>
      </c>
      <c r="F42" s="52">
        <f>F37+F39+F40</f>
        <v>5000</v>
      </c>
      <c r="G42" s="52">
        <f>G37+G39+G40</f>
        <v>2607.9555600000003</v>
      </c>
      <c r="H42" s="52">
        <f>H37+H39+H40</f>
        <v>0</v>
      </c>
      <c r="I42" s="52">
        <f>I37+I39+I40</f>
        <v>0</v>
      </c>
      <c r="J42" s="53" t="s">
        <v>19</v>
      </c>
    </row>
    <row r="43" ht="18.75" customHeight="1">
      <c r="A43" s="54" t="s">
        <v>10</v>
      </c>
      <c r="B43" s="55"/>
      <c r="C43" s="41" t="s">
        <v>22</v>
      </c>
      <c r="D43" s="43">
        <f>D41+D42</f>
        <v>9192.7555599999996</v>
      </c>
      <c r="E43" s="43">
        <f t="shared" ref="E43:I43" si="11">E41+E42</f>
        <v>0</v>
      </c>
      <c r="F43" s="43">
        <f t="shared" si="11"/>
        <v>5000</v>
      </c>
      <c r="G43" s="43">
        <f t="shared" si="11"/>
        <v>4192.7555600000005</v>
      </c>
      <c r="H43" s="43">
        <f t="shared" si="11"/>
        <v>0</v>
      </c>
      <c r="I43" s="43">
        <f t="shared" si="11"/>
        <v>0</v>
      </c>
      <c r="J43" s="44"/>
    </row>
    <row r="44" ht="39.75" customHeight="1">
      <c r="A44" s="13" t="s">
        <v>38</v>
      </c>
      <c r="B44" s="14"/>
      <c r="C44" s="14"/>
      <c r="D44" s="14"/>
      <c r="E44" s="14"/>
      <c r="F44" s="14"/>
      <c r="G44" s="14"/>
      <c r="H44" s="14"/>
      <c r="I44" s="14"/>
      <c r="J44" s="15"/>
    </row>
    <row r="45" ht="18.75" customHeight="1">
      <c r="A45" s="16">
        <v>1</v>
      </c>
      <c r="B45" s="56" t="s">
        <v>39</v>
      </c>
      <c r="C45" s="7">
        <v>2022</v>
      </c>
      <c r="D45" s="17">
        <f t="shared" ref="D45:D46" si="12">E45+F45+G45+H45+I45</f>
        <v>20879.347010000001</v>
      </c>
      <c r="E45" s="18">
        <v>0</v>
      </c>
      <c r="F45" s="18">
        <v>0</v>
      </c>
      <c r="G45" s="18">
        <v>20879.347010000001</v>
      </c>
      <c r="H45" s="18">
        <v>0</v>
      </c>
      <c r="I45" s="18">
        <v>0</v>
      </c>
      <c r="J45" s="7" t="s">
        <v>40</v>
      </c>
    </row>
    <row r="46" ht="18.75" customHeight="1">
      <c r="A46" s="10"/>
      <c r="B46" s="57"/>
      <c r="C46" s="11"/>
      <c r="D46" s="17">
        <f t="shared" si="12"/>
        <v>19826</v>
      </c>
      <c r="E46" s="18">
        <v>0</v>
      </c>
      <c r="F46" s="18">
        <v>0</v>
      </c>
      <c r="G46" s="18">
        <v>19826</v>
      </c>
      <c r="H46" s="18">
        <v>0</v>
      </c>
      <c r="I46" s="18">
        <v>0</v>
      </c>
      <c r="J46" s="7" t="s">
        <v>41</v>
      </c>
    </row>
    <row r="47" ht="18.75" customHeight="1">
      <c r="A47" s="10"/>
      <c r="B47" s="57"/>
      <c r="C47" s="58" t="s">
        <v>42</v>
      </c>
      <c r="D47" s="59">
        <f t="shared" ref="D47:I47" si="13">D45+D46</f>
        <v>40705.347009999998</v>
      </c>
      <c r="E47" s="59">
        <f t="shared" si="13"/>
        <v>0</v>
      </c>
      <c r="F47" s="59">
        <f t="shared" si="13"/>
        <v>0</v>
      </c>
      <c r="G47" s="59">
        <f t="shared" si="13"/>
        <v>40705.347009999998</v>
      </c>
      <c r="H47" s="59">
        <f t="shared" si="13"/>
        <v>0</v>
      </c>
      <c r="I47" s="59">
        <f t="shared" si="13"/>
        <v>0</v>
      </c>
      <c r="J47" s="58"/>
    </row>
    <row r="48" ht="18.75" customHeight="1">
      <c r="A48" s="10"/>
      <c r="B48" s="57"/>
      <c r="C48" s="11">
        <v>2023</v>
      </c>
      <c r="D48" s="17">
        <f t="shared" ref="D48:D52" si="14">E48+F48+G48+H48+I48</f>
        <v>41401.768279999997</v>
      </c>
      <c r="E48" s="18">
        <v>0</v>
      </c>
      <c r="F48" s="18">
        <v>0</v>
      </c>
      <c r="G48" s="18">
        <v>41401.768279999997</v>
      </c>
      <c r="H48" s="18">
        <v>0</v>
      </c>
      <c r="I48" s="18">
        <v>0</v>
      </c>
      <c r="J48" s="7" t="s">
        <v>41</v>
      </c>
    </row>
    <row r="49" ht="29.25" customHeight="1">
      <c r="A49" s="16">
        <v>2</v>
      </c>
      <c r="B49" s="56" t="s">
        <v>43</v>
      </c>
      <c r="C49" s="7">
        <v>2022</v>
      </c>
      <c r="D49" s="60">
        <f t="shared" si="14"/>
        <v>1000</v>
      </c>
      <c r="E49" s="18">
        <v>0</v>
      </c>
      <c r="F49" s="18">
        <v>0</v>
      </c>
      <c r="G49" s="18">
        <v>0</v>
      </c>
      <c r="H49" s="18">
        <v>1000</v>
      </c>
      <c r="I49" s="18">
        <v>0</v>
      </c>
      <c r="J49" s="7" t="s">
        <v>40</v>
      </c>
    </row>
    <row r="50" ht="26.25" customHeight="1">
      <c r="A50" s="10"/>
      <c r="B50" s="57"/>
      <c r="C50" s="11">
        <v>2023</v>
      </c>
      <c r="D50" s="17">
        <f t="shared" si="14"/>
        <v>1000</v>
      </c>
      <c r="E50" s="18">
        <v>0</v>
      </c>
      <c r="F50" s="18">
        <v>0</v>
      </c>
      <c r="G50" s="18">
        <v>0</v>
      </c>
      <c r="H50" s="18">
        <v>1000</v>
      </c>
      <c r="I50" s="18">
        <v>0</v>
      </c>
      <c r="J50" s="7" t="s">
        <v>41</v>
      </c>
    </row>
    <row r="51" ht="19.5" customHeight="1">
      <c r="A51" s="7">
        <v>3</v>
      </c>
      <c r="B51" s="30" t="s">
        <v>44</v>
      </c>
      <c r="C51" s="7">
        <v>2022</v>
      </c>
      <c r="D51" s="17">
        <f t="shared" si="14"/>
        <v>3712.5999999999999</v>
      </c>
      <c r="E51" s="18">
        <v>0</v>
      </c>
      <c r="F51" s="18">
        <v>3526.9699999999998</v>
      </c>
      <c r="G51" s="18">
        <v>185.63</v>
      </c>
      <c r="H51" s="18">
        <v>0</v>
      </c>
      <c r="I51" s="18">
        <v>0</v>
      </c>
      <c r="J51" s="7" t="s">
        <v>40</v>
      </c>
    </row>
    <row r="52" ht="21.75" customHeight="1">
      <c r="A52" s="10"/>
      <c r="B52" s="61"/>
      <c r="C52" s="11"/>
      <c r="D52" s="17">
        <f t="shared" si="14"/>
        <v>671.80000000000007</v>
      </c>
      <c r="E52" s="18">
        <v>0</v>
      </c>
      <c r="F52" s="18">
        <v>638.21000000000004</v>
      </c>
      <c r="G52" s="18">
        <v>33.590000000000003</v>
      </c>
      <c r="H52" s="18">
        <v>0</v>
      </c>
      <c r="I52" s="18">
        <v>0</v>
      </c>
      <c r="J52" s="7" t="s">
        <v>41</v>
      </c>
    </row>
    <row r="53" ht="21.75" customHeight="1">
      <c r="A53" s="11"/>
      <c r="B53" s="62"/>
      <c r="C53" s="58" t="s">
        <v>42</v>
      </c>
      <c r="D53" s="59">
        <f t="shared" ref="D53:I53" si="15">D51+D52</f>
        <v>4384.3999999999996</v>
      </c>
      <c r="E53" s="59">
        <f t="shared" si="15"/>
        <v>0</v>
      </c>
      <c r="F53" s="59">
        <f t="shared" si="15"/>
        <v>4165.1800000000003</v>
      </c>
      <c r="G53" s="59">
        <f t="shared" si="15"/>
        <v>219.22</v>
      </c>
      <c r="H53" s="59">
        <f t="shared" si="15"/>
        <v>0</v>
      </c>
      <c r="I53" s="59">
        <f t="shared" si="15"/>
        <v>0</v>
      </c>
      <c r="J53" s="58"/>
    </row>
    <row r="54" ht="18.75" customHeight="1">
      <c r="A54" s="16">
        <v>4</v>
      </c>
      <c r="B54" s="63" t="s">
        <v>45</v>
      </c>
      <c r="C54" s="16">
        <v>2022</v>
      </c>
      <c r="D54" s="17">
        <f t="shared" ref="D54:D55" si="16">E54+F54+G54+H54+I54</f>
        <v>3034.74937</v>
      </c>
      <c r="E54" s="18">
        <v>0</v>
      </c>
      <c r="F54" s="18">
        <v>0</v>
      </c>
      <c r="G54" s="18">
        <v>3034.74937</v>
      </c>
      <c r="H54" s="18">
        <v>0</v>
      </c>
      <c r="I54" s="18">
        <v>0</v>
      </c>
      <c r="J54" s="7" t="s">
        <v>40</v>
      </c>
    </row>
    <row r="55" ht="18.75" customHeight="1">
      <c r="A55" s="10"/>
      <c r="B55" s="64"/>
      <c r="C55" s="10"/>
      <c r="D55" s="17">
        <f t="shared" si="16"/>
        <v>882.29007000000001</v>
      </c>
      <c r="E55" s="18">
        <v>0</v>
      </c>
      <c r="F55" s="18">
        <v>0</v>
      </c>
      <c r="G55" s="18">
        <v>882.29007000000001</v>
      </c>
      <c r="H55" s="18">
        <v>0</v>
      </c>
      <c r="I55" s="18">
        <v>0</v>
      </c>
      <c r="J55" s="7" t="s">
        <v>41</v>
      </c>
    </row>
    <row r="56" ht="18.75" customHeight="1">
      <c r="A56" s="10"/>
      <c r="B56" s="64"/>
      <c r="C56" s="65" t="s">
        <v>42</v>
      </c>
      <c r="D56" s="59">
        <f t="shared" ref="D56:I56" si="17">D54+D55</f>
        <v>3917.03944</v>
      </c>
      <c r="E56" s="59">
        <f t="shared" si="17"/>
        <v>0</v>
      </c>
      <c r="F56" s="59">
        <f t="shared" si="17"/>
        <v>0</v>
      </c>
      <c r="G56" s="59">
        <f t="shared" si="17"/>
        <v>3917.03944</v>
      </c>
      <c r="H56" s="59">
        <f t="shared" si="17"/>
        <v>0</v>
      </c>
      <c r="I56" s="59">
        <f t="shared" si="17"/>
        <v>0</v>
      </c>
      <c r="J56" s="58"/>
    </row>
    <row r="57" ht="18.75" customHeight="1">
      <c r="A57" s="10"/>
      <c r="B57" s="64"/>
      <c r="C57" s="7">
        <v>2023</v>
      </c>
      <c r="D57" s="60">
        <f>E57+F57+G57+H57</f>
        <v>5512.8000000000002</v>
      </c>
      <c r="E57" s="18">
        <v>0</v>
      </c>
      <c r="F57" s="18">
        <v>0</v>
      </c>
      <c r="G57" s="18">
        <v>5512.8000000000002</v>
      </c>
      <c r="H57" s="18">
        <v>0</v>
      </c>
      <c r="I57" s="18">
        <v>0</v>
      </c>
      <c r="J57" s="7" t="s">
        <v>41</v>
      </c>
    </row>
    <row r="58" ht="18.75" customHeight="1">
      <c r="A58" s="22" t="s">
        <v>33</v>
      </c>
      <c r="B58" s="66"/>
      <c r="C58" s="67">
        <v>2022</v>
      </c>
      <c r="D58" s="51">
        <f>D45+D49+D54+D51</f>
        <v>28626.696380000001</v>
      </c>
      <c r="E58" s="37">
        <f>E45+E49+E54+E51</f>
        <v>0</v>
      </c>
      <c r="F58" s="37">
        <f>F45+F49+F54+F51</f>
        <v>3526.9699999999998</v>
      </c>
      <c r="G58" s="37">
        <f>G45+G49+G54+G51</f>
        <v>24099.726380000004</v>
      </c>
      <c r="H58" s="37">
        <f>H45+H49+H54+H51</f>
        <v>1000</v>
      </c>
      <c r="I58" s="37">
        <f>I45+I49+I54+I51</f>
        <v>0</v>
      </c>
      <c r="J58" s="38" t="s">
        <v>40</v>
      </c>
    </row>
    <row r="59" ht="18.75" customHeight="1">
      <c r="A59" s="39"/>
      <c r="B59" s="68"/>
      <c r="C59" s="69"/>
      <c r="D59" s="51">
        <f>D46+D55+D52</f>
        <v>21380.090069999998</v>
      </c>
      <c r="E59" s="37">
        <f>E46+E55+E52</f>
        <v>0</v>
      </c>
      <c r="F59" s="37">
        <f>F46+F55+F52</f>
        <v>638.21000000000004</v>
      </c>
      <c r="G59" s="37">
        <f>G46+G55+G52</f>
        <v>20741.880069999999</v>
      </c>
      <c r="H59" s="37">
        <f>H46+H55+H52</f>
        <v>0</v>
      </c>
      <c r="I59" s="37">
        <f>I46+I55+I52</f>
        <v>0</v>
      </c>
      <c r="J59" s="38" t="s">
        <v>41</v>
      </c>
    </row>
    <row r="60" ht="18.75" customHeight="1">
      <c r="A60" s="39"/>
      <c r="B60" s="40"/>
      <c r="C60" s="70" t="s">
        <v>42</v>
      </c>
      <c r="D60" s="23">
        <f t="shared" ref="D60:I60" si="18">D58+D59</f>
        <v>50006.78645</v>
      </c>
      <c r="E60" s="23">
        <f t="shared" si="18"/>
        <v>0</v>
      </c>
      <c r="F60" s="23">
        <f t="shared" si="18"/>
        <v>4165.1800000000003</v>
      </c>
      <c r="G60" s="23">
        <f t="shared" si="18"/>
        <v>44841.606450000007</v>
      </c>
      <c r="H60" s="23">
        <f t="shared" si="18"/>
        <v>1000</v>
      </c>
      <c r="I60" s="23">
        <f t="shared" si="18"/>
        <v>0</v>
      </c>
      <c r="J60" s="38"/>
    </row>
    <row r="61" ht="18.75" customHeight="1">
      <c r="A61" s="39"/>
      <c r="B61" s="68"/>
      <c r="C61" s="22">
        <v>2023</v>
      </c>
      <c r="D61" s="51">
        <f>E61+F61+G61+H61+I61</f>
        <v>47914.56828</v>
      </c>
      <c r="E61" s="37">
        <f>E48+E57+E50</f>
        <v>0</v>
      </c>
      <c r="F61" s="37">
        <f>F48+F57+F50</f>
        <v>0</v>
      </c>
      <c r="G61" s="37">
        <f>G48+G57+G50</f>
        <v>46914.56828</v>
      </c>
      <c r="H61" s="37">
        <f>H48+H57+H50</f>
        <v>1000</v>
      </c>
      <c r="I61" s="37">
        <f>I48+I57+I50</f>
        <v>0</v>
      </c>
      <c r="J61" s="38" t="s">
        <v>41</v>
      </c>
    </row>
    <row r="62" ht="18.75" customHeight="1">
      <c r="A62" s="41" t="s">
        <v>10</v>
      </c>
      <c r="B62" s="42"/>
      <c r="C62" s="71" t="s">
        <v>22</v>
      </c>
      <c r="D62" s="43">
        <f>D60+D61</f>
        <v>97921.354729999992</v>
      </c>
      <c r="E62" s="43">
        <f t="shared" ref="E62:I62" si="19">E60+E61</f>
        <v>0</v>
      </c>
      <c r="F62" s="43">
        <f t="shared" si="19"/>
        <v>4165.1800000000003</v>
      </c>
      <c r="G62" s="43">
        <f t="shared" si="19"/>
        <v>91756.174729999999</v>
      </c>
      <c r="H62" s="43">
        <f t="shared" si="19"/>
        <v>2000</v>
      </c>
      <c r="I62" s="43">
        <f t="shared" si="19"/>
        <v>0</v>
      </c>
      <c r="J62" s="72"/>
    </row>
    <row r="63" ht="18.75" customHeight="1">
      <c r="A63" s="20" t="s">
        <v>46</v>
      </c>
      <c r="B63" s="21"/>
      <c r="C63" s="45">
        <v>2022</v>
      </c>
      <c r="D63" s="17">
        <f>D32+D41</f>
        <v>60145.890500000001</v>
      </c>
      <c r="E63" s="17">
        <f>E32+E41</f>
        <v>0</v>
      </c>
      <c r="F63" s="17">
        <f>F32+F41</f>
        <v>13976.516</v>
      </c>
      <c r="G63" s="17">
        <f>G32+G41</f>
        <v>12703.894499999997</v>
      </c>
      <c r="H63" s="17">
        <f>H32+H41</f>
        <v>33465.480000000003</v>
      </c>
      <c r="I63" s="73">
        <f>I32+I41</f>
        <v>0</v>
      </c>
      <c r="J63" s="74" t="s">
        <v>19</v>
      </c>
    </row>
    <row r="64" ht="18.75" customHeight="1">
      <c r="A64" s="24"/>
      <c r="B64" s="25"/>
      <c r="C64" s="75"/>
      <c r="D64" s="17">
        <f t="shared" ref="D64:D65" si="20">D58</f>
        <v>28626.696380000001</v>
      </c>
      <c r="E64" s="17">
        <f t="shared" ref="E64:E65" si="21">E58</f>
        <v>0</v>
      </c>
      <c r="F64" s="17">
        <f t="shared" ref="F64:F65" si="22">F58</f>
        <v>3526.9699999999998</v>
      </c>
      <c r="G64" s="17">
        <f t="shared" ref="G64:G65" si="23">G58</f>
        <v>24099.726380000004</v>
      </c>
      <c r="H64" s="17">
        <f t="shared" ref="H64:H65" si="24">H58</f>
        <v>1000</v>
      </c>
      <c r="I64" s="73">
        <f t="shared" ref="I64:I65" si="25">I58</f>
        <v>0</v>
      </c>
      <c r="J64" s="76" t="s">
        <v>40</v>
      </c>
    </row>
    <row r="65" ht="18.75" customHeight="1">
      <c r="A65" s="24"/>
      <c r="B65" s="25"/>
      <c r="C65" s="75"/>
      <c r="D65" s="17">
        <f t="shared" si="20"/>
        <v>21380.090069999998</v>
      </c>
      <c r="E65" s="17">
        <f t="shared" si="21"/>
        <v>0</v>
      </c>
      <c r="F65" s="17">
        <f t="shared" si="22"/>
        <v>638.21000000000004</v>
      </c>
      <c r="G65" s="17">
        <f t="shared" si="23"/>
        <v>20741.880069999999</v>
      </c>
      <c r="H65" s="17">
        <f t="shared" si="24"/>
        <v>0</v>
      </c>
      <c r="I65" s="73">
        <f t="shared" si="25"/>
        <v>0</v>
      </c>
      <c r="J65" s="76" t="s">
        <v>41</v>
      </c>
    </row>
    <row r="66" ht="18.75" customHeight="1">
      <c r="A66" s="24"/>
      <c r="B66" s="25"/>
      <c r="C66" s="77" t="s">
        <v>20</v>
      </c>
      <c r="D66" s="78">
        <f t="shared" ref="D66:I66" si="26">D63+D64+D65</f>
        <v>110152.67694999999</v>
      </c>
      <c r="E66" s="78">
        <f t="shared" si="26"/>
        <v>0</v>
      </c>
      <c r="F66" s="78">
        <f t="shared" si="26"/>
        <v>18141.696</v>
      </c>
      <c r="G66" s="78">
        <f t="shared" si="26"/>
        <v>57545.500950000001</v>
      </c>
      <c r="H66" s="78">
        <f t="shared" si="26"/>
        <v>34465.480000000003</v>
      </c>
      <c r="I66" s="79">
        <f t="shared" si="26"/>
        <v>0</v>
      </c>
      <c r="J66" s="80"/>
    </row>
    <row r="67" ht="18.75" customHeight="1">
      <c r="A67" s="24"/>
      <c r="B67" s="25"/>
      <c r="C67" s="45">
        <v>2023</v>
      </c>
      <c r="D67" s="17">
        <f>D33+D42</f>
        <v>73127.665460000004</v>
      </c>
      <c r="E67" s="17">
        <f>E33+E42</f>
        <v>0</v>
      </c>
      <c r="F67" s="17">
        <f>F33+F42</f>
        <v>21736.5</v>
      </c>
      <c r="G67" s="17">
        <f>G33+G42</f>
        <v>16889.765460000002</v>
      </c>
      <c r="H67" s="17">
        <f>H33+H42</f>
        <v>34501.400000000001</v>
      </c>
      <c r="I67" s="73">
        <f>I33+I42</f>
        <v>0</v>
      </c>
      <c r="J67" s="74" t="s">
        <v>19</v>
      </c>
    </row>
    <row r="68" ht="18.75" customHeight="1">
      <c r="A68" s="24"/>
      <c r="B68" s="25"/>
      <c r="C68" s="75"/>
      <c r="D68" s="17">
        <f t="shared" ref="D68:I68" si="27">D61</f>
        <v>47914.56828</v>
      </c>
      <c r="E68" s="17">
        <f t="shared" si="27"/>
        <v>0</v>
      </c>
      <c r="F68" s="17">
        <f t="shared" si="27"/>
        <v>0</v>
      </c>
      <c r="G68" s="17">
        <f t="shared" si="27"/>
        <v>46914.56828</v>
      </c>
      <c r="H68" s="17">
        <f t="shared" si="27"/>
        <v>1000</v>
      </c>
      <c r="I68" s="73">
        <f t="shared" si="27"/>
        <v>0</v>
      </c>
      <c r="J68" s="76" t="s">
        <v>41</v>
      </c>
    </row>
    <row r="69" ht="18.75" customHeight="1">
      <c r="A69" s="24"/>
      <c r="B69" s="25"/>
      <c r="C69" s="77" t="s">
        <v>20</v>
      </c>
      <c r="D69" s="78">
        <f t="shared" ref="D69:I69" si="28">D67+D68</f>
        <v>121042.23374</v>
      </c>
      <c r="E69" s="78">
        <f t="shared" si="28"/>
        <v>0</v>
      </c>
      <c r="F69" s="78">
        <f t="shared" si="28"/>
        <v>21736.5</v>
      </c>
      <c r="G69" s="78">
        <f t="shared" si="28"/>
        <v>63804.333740000002</v>
      </c>
      <c r="H69" s="78">
        <f t="shared" si="28"/>
        <v>35501.400000000001</v>
      </c>
      <c r="I69" s="79">
        <f t="shared" si="28"/>
        <v>0</v>
      </c>
      <c r="J69" s="80"/>
    </row>
    <row r="70" ht="37.149999999999999" customHeight="1">
      <c r="A70" s="81" t="s">
        <v>47</v>
      </c>
      <c r="B70" s="82"/>
      <c r="C70" s="83" t="s">
        <v>22</v>
      </c>
      <c r="D70" s="84">
        <f>D66+D69</f>
        <v>231194.91068999999</v>
      </c>
      <c r="E70" s="84">
        <f t="shared" ref="E70:I70" si="29">E66+E69</f>
        <v>0</v>
      </c>
      <c r="F70" s="84">
        <f t="shared" si="29"/>
        <v>39878.195999999996</v>
      </c>
      <c r="G70" s="84">
        <f t="shared" si="29"/>
        <v>121349.83469</v>
      </c>
      <c r="H70" s="84">
        <f t="shared" si="29"/>
        <v>69966.880000000005</v>
      </c>
      <c r="I70" s="84">
        <f t="shared" si="29"/>
        <v>0</v>
      </c>
      <c r="J70" s="85"/>
    </row>
    <row r="71" ht="18.75" customHeight="1">
      <c r="A71" s="45" t="s">
        <v>48</v>
      </c>
      <c r="B71" s="21"/>
      <c r="C71" s="45">
        <v>2022</v>
      </c>
      <c r="D71" s="17">
        <f t="shared" ref="D71:D73" si="30">E71+F71+G71+H71+I71</f>
        <v>70145.890500000009</v>
      </c>
      <c r="E71" s="17">
        <f>E32+E41+E13</f>
        <v>10000</v>
      </c>
      <c r="F71" s="17">
        <f>F32+F41+F13</f>
        <v>13976.516</v>
      </c>
      <c r="G71" s="17">
        <f>G32+G41+G13</f>
        <v>12703.894499999997</v>
      </c>
      <c r="H71" s="17">
        <f>H32+H41+H13</f>
        <v>33465.480000000003</v>
      </c>
      <c r="I71" s="86">
        <f>I32+I41</f>
        <v>0</v>
      </c>
      <c r="J71" s="74" t="s">
        <v>19</v>
      </c>
    </row>
    <row r="72" ht="20.25" customHeight="1">
      <c r="A72" s="24"/>
      <c r="B72" s="25"/>
      <c r="C72" s="75"/>
      <c r="D72" s="17">
        <f t="shared" si="30"/>
        <v>28626.696380000005</v>
      </c>
      <c r="E72" s="17">
        <f t="shared" ref="E72:E73" si="31">E58</f>
        <v>0</v>
      </c>
      <c r="F72" s="17">
        <f t="shared" ref="F72:F73" si="32">F58</f>
        <v>3526.9699999999998</v>
      </c>
      <c r="G72" s="17">
        <f t="shared" ref="G72:G73" si="33">G58</f>
        <v>24099.726380000004</v>
      </c>
      <c r="H72" s="17">
        <f t="shared" ref="H72:H73" si="34">H58</f>
        <v>1000</v>
      </c>
      <c r="I72" s="86">
        <f t="shared" ref="I72:I73" si="35">I58</f>
        <v>0</v>
      </c>
      <c r="J72" s="76" t="s">
        <v>40</v>
      </c>
    </row>
    <row r="73" ht="19.5" customHeight="1">
      <c r="A73" s="24"/>
      <c r="B73" s="25"/>
      <c r="C73" s="75"/>
      <c r="D73" s="17">
        <f t="shared" si="30"/>
        <v>21380.090069999998</v>
      </c>
      <c r="E73" s="17">
        <f t="shared" si="31"/>
        <v>0</v>
      </c>
      <c r="F73" s="17">
        <f t="shared" si="32"/>
        <v>638.21000000000004</v>
      </c>
      <c r="G73" s="17">
        <f t="shared" si="33"/>
        <v>20741.880069999999</v>
      </c>
      <c r="H73" s="17">
        <f t="shared" si="34"/>
        <v>0</v>
      </c>
      <c r="I73" s="86">
        <f t="shared" si="35"/>
        <v>0</v>
      </c>
      <c r="J73" s="76" t="s">
        <v>41</v>
      </c>
    </row>
    <row r="74" ht="18" customHeight="1">
      <c r="A74" s="24"/>
      <c r="B74" s="25"/>
      <c r="C74" s="81" t="s">
        <v>20</v>
      </c>
      <c r="D74" s="87">
        <f t="shared" ref="D74:I74" si="36">D71+D72+D73</f>
        <v>120152.67695000002</v>
      </c>
      <c r="E74" s="87">
        <f t="shared" si="36"/>
        <v>10000</v>
      </c>
      <c r="F74" s="87">
        <f t="shared" si="36"/>
        <v>18141.696</v>
      </c>
      <c r="G74" s="87">
        <f t="shared" si="36"/>
        <v>57545.500950000001</v>
      </c>
      <c r="H74" s="87">
        <f t="shared" si="36"/>
        <v>34465.480000000003</v>
      </c>
      <c r="I74" s="87">
        <f t="shared" si="36"/>
        <v>0</v>
      </c>
      <c r="J74" s="88"/>
    </row>
    <row r="75" ht="18" customHeight="1">
      <c r="A75" s="24"/>
      <c r="B75" s="25"/>
      <c r="C75" s="45">
        <v>2023</v>
      </c>
      <c r="D75" s="86">
        <f t="shared" ref="D75:D76" si="37">E75+F75+G75+H75+I75</f>
        <v>73127.665460000004</v>
      </c>
      <c r="E75" s="86">
        <f>E33+E42</f>
        <v>0</v>
      </c>
      <c r="F75" s="86">
        <f>F33+F42</f>
        <v>21736.5</v>
      </c>
      <c r="G75" s="86">
        <f>G33+G42</f>
        <v>16889.765460000002</v>
      </c>
      <c r="H75" s="86">
        <f>H33+H42</f>
        <v>34501.400000000001</v>
      </c>
      <c r="I75" s="86">
        <f>I33+I42</f>
        <v>0</v>
      </c>
      <c r="J75" s="74" t="s">
        <v>19</v>
      </c>
    </row>
    <row r="76" ht="18" customHeight="1">
      <c r="A76" s="24"/>
      <c r="B76" s="25"/>
      <c r="C76" s="75"/>
      <c r="D76" s="86">
        <f t="shared" si="37"/>
        <v>47914.56828</v>
      </c>
      <c r="E76" s="86">
        <f>E61</f>
        <v>0</v>
      </c>
      <c r="F76" s="86">
        <f>F61</f>
        <v>0</v>
      </c>
      <c r="G76" s="86">
        <f>G61</f>
        <v>46914.56828</v>
      </c>
      <c r="H76" s="86">
        <f>H61</f>
        <v>1000</v>
      </c>
      <c r="I76" s="86">
        <f>I61</f>
        <v>0</v>
      </c>
      <c r="J76" s="76" t="s">
        <v>41</v>
      </c>
    </row>
    <row r="77" ht="18" customHeight="1">
      <c r="A77" s="24"/>
      <c r="B77" s="25"/>
      <c r="C77" s="81" t="s">
        <v>20</v>
      </c>
      <c r="D77" s="87">
        <f t="shared" ref="D77:I77" si="38">D75+D76</f>
        <v>121042.23374</v>
      </c>
      <c r="E77" s="87">
        <f t="shared" si="38"/>
        <v>0</v>
      </c>
      <c r="F77" s="87">
        <f t="shared" si="38"/>
        <v>21736.5</v>
      </c>
      <c r="G77" s="87">
        <f t="shared" si="38"/>
        <v>63804.333740000002</v>
      </c>
      <c r="H77" s="87">
        <f t="shared" si="38"/>
        <v>35501.400000000001</v>
      </c>
      <c r="I77" s="87">
        <f t="shared" si="38"/>
        <v>0</v>
      </c>
      <c r="J77" s="88"/>
    </row>
    <row r="78" ht="21" customHeight="1">
      <c r="A78" s="89" t="s">
        <v>21</v>
      </c>
      <c r="B78" s="90"/>
      <c r="C78" s="91" t="s">
        <v>22</v>
      </c>
      <c r="D78" s="92">
        <f>D74+D77</f>
        <v>241194.91069000002</v>
      </c>
      <c r="E78" s="92">
        <f t="shared" ref="E78:I78" si="39">E74+E77</f>
        <v>10000</v>
      </c>
      <c r="F78" s="92">
        <f t="shared" si="39"/>
        <v>39878.195999999996</v>
      </c>
      <c r="G78" s="92">
        <f t="shared" si="39"/>
        <v>121349.83469</v>
      </c>
      <c r="H78" s="92">
        <f t="shared" si="39"/>
        <v>69966.880000000005</v>
      </c>
      <c r="I78" s="92">
        <f t="shared" si="39"/>
        <v>0</v>
      </c>
      <c r="J78" s="93"/>
    </row>
  </sheetData>
  <mergeCells count="64">
    <mergeCell ref="I1:J1"/>
    <mergeCell ref="I2:J2"/>
    <mergeCell ref="A3:J3"/>
    <mergeCell ref="A4:J4"/>
    <mergeCell ref="A6:A9"/>
    <mergeCell ref="B6:B9"/>
    <mergeCell ref="C6:C9"/>
    <mergeCell ref="D6:I6"/>
    <mergeCell ref="J6:J9"/>
    <mergeCell ref="D7:I7"/>
    <mergeCell ref="D8:D9"/>
    <mergeCell ref="E8:E9"/>
    <mergeCell ref="F8:F9"/>
    <mergeCell ref="G8:G9"/>
    <mergeCell ref="H8:H9"/>
    <mergeCell ref="I8:I9"/>
    <mergeCell ref="A11:J11"/>
    <mergeCell ref="A12:J12"/>
    <mergeCell ref="A13:A14"/>
    <mergeCell ref="B13:B14"/>
    <mergeCell ref="A15:B16"/>
    <mergeCell ref="A17:B17"/>
    <mergeCell ref="A18:J18"/>
    <mergeCell ref="A19:J19"/>
    <mergeCell ref="A20:A21"/>
    <mergeCell ref="B20:B21"/>
    <mergeCell ref="A22:A23"/>
    <mergeCell ref="B22:B23"/>
    <mergeCell ref="A24:A25"/>
    <mergeCell ref="B24:B25"/>
    <mergeCell ref="A26:A27"/>
    <mergeCell ref="B26:B27"/>
    <mergeCell ref="A32:B33"/>
    <mergeCell ref="A34:B34"/>
    <mergeCell ref="A35:J35"/>
    <mergeCell ref="A36:A37"/>
    <mergeCell ref="B36:B37"/>
    <mergeCell ref="A38:A39"/>
    <mergeCell ref="B38:B39"/>
    <mergeCell ref="A41:B42"/>
    <mergeCell ref="A43:B43"/>
    <mergeCell ref="A44:J44"/>
    <mergeCell ref="A45:A48"/>
    <mergeCell ref="B45:B48"/>
    <mergeCell ref="C45:C46"/>
    <mergeCell ref="A49:A50"/>
    <mergeCell ref="B49:B50"/>
    <mergeCell ref="A51:A53"/>
    <mergeCell ref="B51:B53"/>
    <mergeCell ref="C51:C52"/>
    <mergeCell ref="A54:A57"/>
    <mergeCell ref="B54:B57"/>
    <mergeCell ref="C54:C55"/>
    <mergeCell ref="A58:B61"/>
    <mergeCell ref="C58:C59"/>
    <mergeCell ref="A62:B62"/>
    <mergeCell ref="A63:B69"/>
    <mergeCell ref="C63:C65"/>
    <mergeCell ref="C67:C68"/>
    <mergeCell ref="A70:B70"/>
    <mergeCell ref="A71:B77"/>
    <mergeCell ref="C71:C73"/>
    <mergeCell ref="C75:C76"/>
    <mergeCell ref="A78:B78"/>
  </mergeCells>
  <printOptions headings="0" gridLines="0"/>
  <pageMargins left="0.23622047244094491" right="0.23622047244094491" top="0.23622047244094491" bottom="0.74803149606299213" header="0.31496062992125984" footer="0.31496062992125984"/>
  <pageSetup paperSize="9" scale="69" fitToWidth="1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4" zoomScale="85" workbookViewId="0">
      <selection activeCell="H79" activeCellId="0" sqref="H79"/>
    </sheetView>
  </sheetViews>
  <sheetFormatPr defaultColWidth="8.85546875" defaultRowHeight="14.25"/>
  <cols>
    <col bestFit="1" customWidth="1" min="1" max="1" style="1" width="8.85546875"/>
    <col customWidth="1" min="2" max="2" style="1" width="51.42578125"/>
    <col customWidth="1" min="3" max="3" style="1" width="15.28515625"/>
    <col customWidth="1" min="4" max="4" style="1" width="17.28515625"/>
    <col customWidth="1" min="5" max="5" style="1" width="17"/>
    <col customWidth="1" min="6" max="6" style="1" width="16.7109375"/>
    <col customWidth="1" min="7" max="7" style="1" width="16.85546875"/>
    <col customWidth="1" min="8" max="8" style="1" width="19.421875"/>
    <col customWidth="1" min="9" max="9" style="1" width="16.5703125"/>
    <col customWidth="1" min="10" max="10" style="1" width="19.7109375"/>
    <col bestFit="1" customWidth="1" min="11" max="11" style="1" width="8.85546875"/>
    <col min="12" max="16384" style="1" width="8.85546875"/>
  </cols>
  <sheetData>
    <row r="1" ht="93" customHeight="1">
      <c r="I1" s="2" t="s">
        <v>49</v>
      </c>
      <c r="J1" s="2"/>
    </row>
    <row r="2" ht="111" customHeight="1">
      <c r="I2" s="2" t="s">
        <v>1</v>
      </c>
      <c r="J2" s="2"/>
    </row>
    <row r="3" ht="17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ht="36" customHeight="1">
      <c r="A4" s="4" t="s">
        <v>50</v>
      </c>
      <c r="B4" s="4"/>
      <c r="C4" s="4"/>
      <c r="D4" s="4"/>
      <c r="E4" s="4"/>
      <c r="F4" s="4"/>
      <c r="G4" s="4"/>
      <c r="H4" s="4"/>
      <c r="I4" s="4"/>
      <c r="J4" s="4"/>
    </row>
    <row r="5">
      <c r="B5" s="5"/>
      <c r="C5" s="5"/>
      <c r="D5" s="5"/>
      <c r="E5" s="5"/>
      <c r="F5" s="5"/>
      <c r="G5" s="5"/>
      <c r="H5" s="5"/>
      <c r="I5" s="6"/>
    </row>
    <row r="6" ht="15.75" customHeight="1">
      <c r="A6" s="7" t="s">
        <v>4</v>
      </c>
      <c r="B6" s="7" t="s">
        <v>5</v>
      </c>
      <c r="C6" s="7" t="s">
        <v>6</v>
      </c>
      <c r="D6" s="7" t="s">
        <v>7</v>
      </c>
      <c r="E6" s="8"/>
      <c r="F6" s="8"/>
      <c r="G6" s="8"/>
      <c r="H6" s="8"/>
      <c r="I6" s="9"/>
      <c r="J6" s="7" t="s">
        <v>8</v>
      </c>
    </row>
    <row r="7">
      <c r="A7" s="10"/>
      <c r="B7" s="10"/>
      <c r="C7" s="10"/>
      <c r="D7" s="7" t="s">
        <v>9</v>
      </c>
      <c r="E7" s="8"/>
      <c r="F7" s="8"/>
      <c r="G7" s="8"/>
      <c r="H7" s="8"/>
      <c r="I7" s="9"/>
      <c r="J7" s="10"/>
    </row>
    <row r="8" ht="15.75" customHeight="1">
      <c r="A8" s="10"/>
      <c r="B8" s="10"/>
      <c r="C8" s="10"/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10"/>
    </row>
    <row r="9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ht="15">
      <c r="A10" s="12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12">
        <v>10</v>
      </c>
    </row>
    <row r="11" ht="15.75" customHeight="1">
      <c r="A11" s="13" t="s">
        <v>23</v>
      </c>
      <c r="B11" s="14"/>
      <c r="C11" s="14"/>
      <c r="D11" s="14"/>
      <c r="E11" s="14"/>
      <c r="F11" s="14"/>
      <c r="G11" s="14"/>
      <c r="H11" s="14"/>
      <c r="I11" s="14"/>
      <c r="J11" s="15"/>
    </row>
    <row r="12" ht="15.75" customHeight="1">
      <c r="A12" s="13" t="s">
        <v>24</v>
      </c>
      <c r="B12" s="14"/>
      <c r="C12" s="14"/>
      <c r="D12" s="14"/>
      <c r="E12" s="14"/>
      <c r="F12" s="14"/>
      <c r="G12" s="14"/>
      <c r="H12" s="14"/>
      <c r="I12" s="14"/>
      <c r="J12" s="15"/>
    </row>
    <row r="13" ht="15">
      <c r="A13" s="7">
        <v>1</v>
      </c>
      <c r="B13" s="94" t="s">
        <v>25</v>
      </c>
      <c r="C13" s="7">
        <v>2024</v>
      </c>
      <c r="D13" s="17">
        <f t="shared" ref="D13:D24" si="40">E13+F13+G13+H13+I13</f>
        <v>178.40000000000001</v>
      </c>
      <c r="E13" s="18">
        <v>0</v>
      </c>
      <c r="F13" s="18">
        <v>0</v>
      </c>
      <c r="G13" s="18">
        <v>178.40000000000001</v>
      </c>
      <c r="H13" s="18">
        <v>0</v>
      </c>
      <c r="I13" s="18">
        <v>0</v>
      </c>
      <c r="J13" s="7" t="s">
        <v>19</v>
      </c>
    </row>
    <row r="14" ht="15">
      <c r="A14" s="7"/>
      <c r="B14" s="61"/>
      <c r="C14" s="7">
        <v>2025</v>
      </c>
      <c r="D14" s="17">
        <f t="shared" si="40"/>
        <v>158.80000000000001</v>
      </c>
      <c r="E14" s="18">
        <v>0</v>
      </c>
      <c r="F14" s="18">
        <v>0</v>
      </c>
      <c r="G14" s="18">
        <v>158.80000000000001</v>
      </c>
      <c r="H14" s="18">
        <v>0</v>
      </c>
      <c r="I14" s="18">
        <v>0</v>
      </c>
      <c r="J14" s="7" t="s">
        <v>19</v>
      </c>
    </row>
    <row r="15" ht="15">
      <c r="A15" s="7"/>
      <c r="B15" s="62"/>
      <c r="C15" s="7">
        <v>2026</v>
      </c>
      <c r="D15" s="17">
        <f t="shared" si="40"/>
        <v>171.5</v>
      </c>
      <c r="E15" s="18">
        <v>0</v>
      </c>
      <c r="F15" s="18">
        <v>0</v>
      </c>
      <c r="G15" s="18">
        <v>171.5</v>
      </c>
      <c r="H15" s="18">
        <v>0</v>
      </c>
      <c r="I15" s="18">
        <v>0</v>
      </c>
      <c r="J15" s="7" t="s">
        <v>19</v>
      </c>
    </row>
    <row r="16" ht="15">
      <c r="A16" s="7">
        <v>2</v>
      </c>
      <c r="B16" s="94" t="s">
        <v>26</v>
      </c>
      <c r="C16" s="7">
        <v>2024</v>
      </c>
      <c r="D16" s="17">
        <f t="shared" si="40"/>
        <v>12331.4</v>
      </c>
      <c r="E16" s="18">
        <v>0</v>
      </c>
      <c r="F16" s="18">
        <v>0</v>
      </c>
      <c r="G16" s="18">
        <v>3347.0999999999999</v>
      </c>
      <c r="H16" s="18">
        <v>8984.2999999999993</v>
      </c>
      <c r="I16" s="18">
        <v>0</v>
      </c>
      <c r="J16" s="7" t="s">
        <v>19</v>
      </c>
    </row>
    <row r="17" ht="15">
      <c r="A17" s="7"/>
      <c r="B17" s="61"/>
      <c r="C17" s="7">
        <v>2025</v>
      </c>
      <c r="D17" s="17">
        <f t="shared" si="40"/>
        <v>12062.099999999999</v>
      </c>
      <c r="E17" s="18">
        <v>0</v>
      </c>
      <c r="F17" s="18">
        <v>0</v>
      </c>
      <c r="G17" s="18">
        <v>3077.8000000000002</v>
      </c>
      <c r="H17" s="18">
        <v>8984.2999999999993</v>
      </c>
      <c r="I17" s="18">
        <v>0</v>
      </c>
      <c r="J17" s="7" t="s">
        <v>19</v>
      </c>
    </row>
    <row r="18" ht="15">
      <c r="A18" s="7"/>
      <c r="B18" s="62"/>
      <c r="C18" s="7">
        <v>2026</v>
      </c>
      <c r="D18" s="17">
        <f t="shared" si="40"/>
        <v>12278.599999999999</v>
      </c>
      <c r="E18" s="18">
        <v>0</v>
      </c>
      <c r="F18" s="18">
        <v>0</v>
      </c>
      <c r="G18" s="18">
        <v>3294.3000000000002</v>
      </c>
      <c r="H18" s="18">
        <v>8984.2999999999993</v>
      </c>
      <c r="I18" s="18">
        <v>0</v>
      </c>
      <c r="J18" s="7" t="s">
        <v>19</v>
      </c>
    </row>
    <row r="19" ht="15">
      <c r="A19" s="7">
        <v>3</v>
      </c>
      <c r="B19" s="94" t="s">
        <v>27</v>
      </c>
      <c r="C19" s="7">
        <v>2024</v>
      </c>
      <c r="D19" s="17">
        <f t="shared" si="40"/>
        <v>51984.800000000003</v>
      </c>
      <c r="E19" s="18">
        <v>0</v>
      </c>
      <c r="F19" s="18">
        <v>14904.1</v>
      </c>
      <c r="G19" s="18">
        <v>8356.8999999999996</v>
      </c>
      <c r="H19" s="18">
        <v>28723.799999999999</v>
      </c>
      <c r="I19" s="18">
        <v>0</v>
      </c>
      <c r="J19" s="7" t="s">
        <v>19</v>
      </c>
    </row>
    <row r="20" ht="15">
      <c r="A20" s="7"/>
      <c r="B20" s="61"/>
      <c r="C20" s="7">
        <v>2025</v>
      </c>
      <c r="D20" s="17">
        <f t="shared" si="40"/>
        <v>51575.399999999994</v>
      </c>
      <c r="E20" s="18">
        <v>0</v>
      </c>
      <c r="F20" s="18">
        <v>14904.1</v>
      </c>
      <c r="G20" s="18">
        <v>7947.5</v>
      </c>
      <c r="H20" s="18">
        <v>28723.799999999999</v>
      </c>
      <c r="I20" s="18">
        <v>0</v>
      </c>
      <c r="J20" s="7" t="s">
        <v>19</v>
      </c>
    </row>
    <row r="21" ht="15">
      <c r="A21" s="7"/>
      <c r="B21" s="62"/>
      <c r="C21" s="9">
        <v>2026</v>
      </c>
      <c r="D21" s="17">
        <f t="shared" si="40"/>
        <v>51840.199999999997</v>
      </c>
      <c r="E21" s="18">
        <v>0</v>
      </c>
      <c r="F21" s="18">
        <v>14904.1</v>
      </c>
      <c r="G21" s="18">
        <v>8212.2999999999993</v>
      </c>
      <c r="H21" s="18">
        <v>28723.799999999999</v>
      </c>
      <c r="I21" s="18">
        <v>0</v>
      </c>
      <c r="J21" s="7" t="s">
        <v>19</v>
      </c>
    </row>
    <row r="22" ht="15">
      <c r="A22" s="7">
        <v>4</v>
      </c>
      <c r="B22" s="94" t="s">
        <v>28</v>
      </c>
      <c r="C22" s="9">
        <v>2024</v>
      </c>
      <c r="D22" s="17">
        <f t="shared" si="40"/>
        <v>685.70000000000005</v>
      </c>
      <c r="E22" s="18">
        <v>0</v>
      </c>
      <c r="F22" s="18">
        <v>610.20000000000005</v>
      </c>
      <c r="G22" s="18">
        <v>75.5</v>
      </c>
      <c r="H22" s="18">
        <v>0</v>
      </c>
      <c r="I22" s="18">
        <v>0</v>
      </c>
      <c r="J22" s="7" t="s">
        <v>19</v>
      </c>
    </row>
    <row r="23" ht="15">
      <c r="A23" s="7"/>
      <c r="B23" s="61"/>
      <c r="C23" s="49">
        <v>2025</v>
      </c>
      <c r="D23" s="17">
        <f t="shared" si="40"/>
        <v>693.5</v>
      </c>
      <c r="E23" s="18">
        <v>0</v>
      </c>
      <c r="F23" s="18">
        <v>610.20000000000005</v>
      </c>
      <c r="G23" s="18">
        <v>83.299999999999997</v>
      </c>
      <c r="H23" s="18">
        <v>0</v>
      </c>
      <c r="I23" s="18">
        <v>0</v>
      </c>
      <c r="J23" s="7" t="s">
        <v>19</v>
      </c>
    </row>
    <row r="24" ht="15">
      <c r="A24" s="7"/>
      <c r="B24" s="62"/>
      <c r="C24" s="49">
        <v>2026</v>
      </c>
      <c r="D24" s="17">
        <f t="shared" si="40"/>
        <v>678</v>
      </c>
      <c r="E24" s="18">
        <v>0</v>
      </c>
      <c r="F24" s="18">
        <v>610.20000000000005</v>
      </c>
      <c r="G24" s="18">
        <v>67.799999999999997</v>
      </c>
      <c r="H24" s="18">
        <v>0</v>
      </c>
      <c r="I24" s="18">
        <v>0</v>
      </c>
      <c r="J24" s="7" t="s">
        <v>19</v>
      </c>
    </row>
    <row r="25" ht="15">
      <c r="A25" s="95" t="s">
        <v>33</v>
      </c>
      <c r="B25" s="35"/>
      <c r="C25" s="36">
        <v>2024</v>
      </c>
      <c r="D25" s="37">
        <f t="shared" ref="D25:D26" si="41">D16+D19+D22+D13</f>
        <v>65180.300000000003</v>
      </c>
      <c r="E25" s="37">
        <f t="shared" ref="E25:E26" si="42">E16+E19+E22+E13</f>
        <v>0</v>
      </c>
      <c r="F25" s="37">
        <f t="shared" ref="F25:F26" si="43">F16+F19+F22+F13</f>
        <v>15514.300000000001</v>
      </c>
      <c r="G25" s="37">
        <f t="shared" ref="G25:G26" si="44">G16+G19+G22+G13</f>
        <v>11957.9</v>
      </c>
      <c r="H25" s="37">
        <f t="shared" ref="H25:H26" si="45">H16+H19+H22+H13</f>
        <v>37708.099999999999</v>
      </c>
      <c r="I25" s="37">
        <f t="shared" ref="I25:I26" si="46">I16+I19+I22+I13</f>
        <v>0</v>
      </c>
      <c r="J25" s="38" t="s">
        <v>19</v>
      </c>
    </row>
    <row r="26" ht="15">
      <c r="A26" s="39"/>
      <c r="B26" s="40"/>
      <c r="C26" s="36">
        <v>2025</v>
      </c>
      <c r="D26" s="37">
        <f t="shared" si="41"/>
        <v>64489.799999999996</v>
      </c>
      <c r="E26" s="37">
        <f t="shared" si="42"/>
        <v>0</v>
      </c>
      <c r="F26" s="37">
        <f t="shared" si="43"/>
        <v>15514.300000000001</v>
      </c>
      <c r="G26" s="37">
        <f t="shared" si="44"/>
        <v>11267.399999999998</v>
      </c>
      <c r="H26" s="37">
        <f t="shared" si="45"/>
        <v>37708.099999999999</v>
      </c>
      <c r="I26" s="37">
        <f t="shared" si="46"/>
        <v>0</v>
      </c>
      <c r="J26" s="38" t="s">
        <v>19</v>
      </c>
    </row>
    <row r="27" ht="15">
      <c r="A27" s="96"/>
      <c r="B27" s="97"/>
      <c r="C27" s="36">
        <v>2026</v>
      </c>
      <c r="D27" s="37">
        <f>D15+D18+D21+D24</f>
        <v>64968.299999999996</v>
      </c>
      <c r="E27" s="37">
        <f>E15+E18+E21+E24</f>
        <v>0</v>
      </c>
      <c r="F27" s="37">
        <f>F15+F18+F21+F24</f>
        <v>15514.300000000001</v>
      </c>
      <c r="G27" s="37">
        <f>G15+G18+G21+G24</f>
        <v>11745.899999999998</v>
      </c>
      <c r="H27" s="37">
        <f>H15+H18+H21+H24</f>
        <v>37708.099999999999</v>
      </c>
      <c r="I27" s="37">
        <f>I15+I18+I21+I24</f>
        <v>0</v>
      </c>
      <c r="J27" s="38" t="s">
        <v>19</v>
      </c>
    </row>
    <row r="28" ht="15">
      <c r="A28" s="41" t="s">
        <v>10</v>
      </c>
      <c r="B28" s="42"/>
      <c r="C28" s="43" t="s">
        <v>51</v>
      </c>
      <c r="D28" s="43">
        <f>D25+D26+D27</f>
        <v>194638.39999999999</v>
      </c>
      <c r="E28" s="43">
        <f t="shared" ref="E28:I28" si="47">E25+E26+E27</f>
        <v>0</v>
      </c>
      <c r="F28" s="43">
        <f t="shared" si="47"/>
        <v>46542.900000000001</v>
      </c>
      <c r="G28" s="43">
        <f t="shared" si="47"/>
        <v>34971.199999999997</v>
      </c>
      <c r="H28" s="43">
        <f t="shared" si="47"/>
        <v>113124.29999999999</v>
      </c>
      <c r="I28" s="43">
        <f t="shared" si="47"/>
        <v>0</v>
      </c>
      <c r="J28" s="44"/>
    </row>
    <row r="29" ht="15.75" customHeight="1">
      <c r="A29" s="45" t="s">
        <v>34</v>
      </c>
      <c r="B29" s="46"/>
      <c r="C29" s="14"/>
      <c r="D29" s="14"/>
      <c r="E29" s="14"/>
      <c r="F29" s="14"/>
      <c r="G29" s="14"/>
      <c r="H29" s="14"/>
      <c r="I29" s="14"/>
      <c r="J29" s="15"/>
    </row>
    <row r="30" ht="15">
      <c r="A30" s="7">
        <v>1</v>
      </c>
      <c r="B30" s="30" t="s">
        <v>35</v>
      </c>
      <c r="C30" s="9">
        <v>2024</v>
      </c>
      <c r="D30" s="17">
        <f t="shared" ref="D30:D36" si="48">E30+F30+G30+H30+I30</f>
        <v>167.40000000000001</v>
      </c>
      <c r="E30" s="18">
        <v>0</v>
      </c>
      <c r="F30" s="18">
        <v>0</v>
      </c>
      <c r="G30" s="18">
        <v>167.40000000000001</v>
      </c>
      <c r="H30" s="18">
        <v>0</v>
      </c>
      <c r="I30" s="18">
        <v>0</v>
      </c>
      <c r="J30" s="7" t="s">
        <v>19</v>
      </c>
    </row>
    <row r="31" ht="15">
      <c r="A31" s="7"/>
      <c r="B31" s="30"/>
      <c r="C31" s="9">
        <v>2025</v>
      </c>
      <c r="D31" s="17">
        <f t="shared" si="48"/>
        <v>149</v>
      </c>
      <c r="E31" s="18">
        <v>0</v>
      </c>
      <c r="F31" s="18">
        <v>0</v>
      </c>
      <c r="G31" s="18">
        <v>149</v>
      </c>
      <c r="H31" s="18">
        <v>0</v>
      </c>
      <c r="I31" s="18">
        <v>0</v>
      </c>
      <c r="J31" s="7" t="s">
        <v>19</v>
      </c>
    </row>
    <row r="32" ht="15">
      <c r="A32" s="7"/>
      <c r="B32" s="30"/>
      <c r="C32" s="9">
        <v>2026</v>
      </c>
      <c r="D32" s="17">
        <f t="shared" si="48"/>
        <v>160.90000000000001</v>
      </c>
      <c r="E32" s="18">
        <v>0</v>
      </c>
      <c r="F32" s="18">
        <v>0</v>
      </c>
      <c r="G32" s="18">
        <v>160.90000000000001</v>
      </c>
      <c r="H32" s="18">
        <v>0</v>
      </c>
      <c r="I32" s="18">
        <v>0</v>
      </c>
      <c r="J32" s="7" t="s">
        <v>19</v>
      </c>
    </row>
    <row r="33" ht="17.25" customHeight="1">
      <c r="A33" s="10">
        <v>2</v>
      </c>
      <c r="B33" s="94" t="s">
        <v>36</v>
      </c>
      <c r="C33" s="7">
        <v>2024</v>
      </c>
      <c r="D33" s="17">
        <f t="shared" si="48"/>
        <v>1722</v>
      </c>
      <c r="E33" s="18">
        <v>0</v>
      </c>
      <c r="F33" s="18">
        <v>0</v>
      </c>
      <c r="G33" s="18">
        <v>1722</v>
      </c>
      <c r="H33" s="18">
        <v>0</v>
      </c>
      <c r="I33" s="18">
        <v>0</v>
      </c>
      <c r="J33" s="7" t="s">
        <v>19</v>
      </c>
    </row>
    <row r="34" ht="15">
      <c r="A34" s="10"/>
      <c r="B34" s="61"/>
      <c r="C34" s="7">
        <v>2025</v>
      </c>
      <c r="D34" s="17">
        <f t="shared" si="48"/>
        <v>1532.9000000000001</v>
      </c>
      <c r="E34" s="18">
        <v>0</v>
      </c>
      <c r="F34" s="18">
        <v>0</v>
      </c>
      <c r="G34" s="18">
        <v>1532.9000000000001</v>
      </c>
      <c r="H34" s="18">
        <v>0</v>
      </c>
      <c r="I34" s="18">
        <v>0</v>
      </c>
      <c r="J34" s="7" t="s">
        <v>19</v>
      </c>
    </row>
    <row r="35" ht="15">
      <c r="A35" s="10"/>
      <c r="B35" s="61"/>
      <c r="C35" s="49">
        <v>2026</v>
      </c>
      <c r="D35" s="17">
        <f t="shared" si="48"/>
        <v>1655.3</v>
      </c>
      <c r="E35" s="18">
        <v>0</v>
      </c>
      <c r="F35" s="18">
        <v>0</v>
      </c>
      <c r="G35" s="18">
        <v>1655.3</v>
      </c>
      <c r="H35" s="18">
        <v>0</v>
      </c>
      <c r="I35" s="18">
        <v>0</v>
      </c>
      <c r="J35" s="7" t="s">
        <v>19</v>
      </c>
    </row>
    <row r="36" ht="15">
      <c r="A36" s="22" t="s">
        <v>33</v>
      </c>
      <c r="B36" s="22"/>
      <c r="C36" s="35">
        <v>2024</v>
      </c>
      <c r="D36" s="37">
        <f t="shared" si="48"/>
        <v>1889.4000000000001</v>
      </c>
      <c r="E36" s="37">
        <f t="shared" ref="E36:E38" si="49">E30+E33</f>
        <v>0</v>
      </c>
      <c r="F36" s="37">
        <f t="shared" ref="F36:F38" si="50">F30+F33</f>
        <v>0</v>
      </c>
      <c r="G36" s="37">
        <f t="shared" ref="G36:G38" si="51">G30+G33</f>
        <v>1889.4000000000001</v>
      </c>
      <c r="H36" s="37">
        <f t="shared" ref="H36:H38" si="52">H30+H33</f>
        <v>0</v>
      </c>
      <c r="I36" s="37">
        <f t="shared" ref="I36:I38" si="53">I30+I33</f>
        <v>0</v>
      </c>
      <c r="J36" s="38" t="s">
        <v>19</v>
      </c>
    </row>
    <row r="37" ht="15">
      <c r="A37" s="22"/>
      <c r="B37" s="22"/>
      <c r="C37" s="35">
        <v>2025</v>
      </c>
      <c r="D37" s="37">
        <f t="shared" ref="D37:D38" si="54">D31+D34</f>
        <v>1681.9000000000001</v>
      </c>
      <c r="E37" s="37">
        <f t="shared" si="49"/>
        <v>0</v>
      </c>
      <c r="F37" s="37">
        <f t="shared" si="50"/>
        <v>0</v>
      </c>
      <c r="G37" s="37">
        <f t="shared" si="51"/>
        <v>1681.9000000000001</v>
      </c>
      <c r="H37" s="37">
        <f t="shared" si="52"/>
        <v>0</v>
      </c>
      <c r="I37" s="37">
        <f t="shared" si="53"/>
        <v>0</v>
      </c>
      <c r="J37" s="38" t="s">
        <v>19</v>
      </c>
    </row>
    <row r="38" ht="15">
      <c r="A38" s="22"/>
      <c r="B38" s="22"/>
      <c r="C38" s="35">
        <v>2026</v>
      </c>
      <c r="D38" s="37">
        <f t="shared" si="54"/>
        <v>1816.2</v>
      </c>
      <c r="E38" s="37">
        <f t="shared" si="49"/>
        <v>0</v>
      </c>
      <c r="F38" s="37">
        <f t="shared" si="50"/>
        <v>0</v>
      </c>
      <c r="G38" s="37">
        <f t="shared" si="51"/>
        <v>1816.2</v>
      </c>
      <c r="H38" s="37">
        <f t="shared" si="52"/>
        <v>0</v>
      </c>
      <c r="I38" s="37">
        <f t="shared" si="53"/>
        <v>0</v>
      </c>
      <c r="J38" s="38" t="s">
        <v>19</v>
      </c>
    </row>
    <row r="39" ht="15">
      <c r="A39" s="54" t="s">
        <v>10</v>
      </c>
      <c r="B39" s="55"/>
      <c r="C39" s="41" t="s">
        <v>51</v>
      </c>
      <c r="D39" s="43">
        <f>D36+D37+D38</f>
        <v>5387.5</v>
      </c>
      <c r="E39" s="43">
        <f t="shared" ref="E39:I39" si="55">E36+E37+E38</f>
        <v>0</v>
      </c>
      <c r="F39" s="43">
        <f t="shared" si="55"/>
        <v>0</v>
      </c>
      <c r="G39" s="43">
        <f t="shared" si="55"/>
        <v>5387.5</v>
      </c>
      <c r="H39" s="43">
        <f t="shared" si="55"/>
        <v>0</v>
      </c>
      <c r="I39" s="43">
        <f t="shared" si="55"/>
        <v>0</v>
      </c>
      <c r="J39" s="44"/>
    </row>
    <row r="40" ht="15.75" customHeight="1">
      <c r="A40" s="13" t="s">
        <v>38</v>
      </c>
      <c r="B40" s="14"/>
      <c r="C40" s="14"/>
      <c r="D40" s="14"/>
      <c r="E40" s="14"/>
      <c r="F40" s="14"/>
      <c r="G40" s="14"/>
      <c r="H40" s="14"/>
      <c r="I40" s="14"/>
      <c r="J40" s="15"/>
    </row>
    <row r="41" ht="23.25" customHeight="1">
      <c r="A41" s="10">
        <v>1</v>
      </c>
      <c r="B41" s="94" t="s">
        <v>39</v>
      </c>
      <c r="C41" s="10">
        <v>2024</v>
      </c>
      <c r="D41" s="17">
        <f t="shared" ref="D41:D46" si="56">E41+F41+G41+H41+I41</f>
        <v>42252.300000000003</v>
      </c>
      <c r="E41" s="18">
        <v>0</v>
      </c>
      <c r="F41" s="18">
        <v>0</v>
      </c>
      <c r="G41" s="18">
        <v>42252.300000000003</v>
      </c>
      <c r="H41" s="18">
        <v>0</v>
      </c>
      <c r="I41" s="18">
        <v>0</v>
      </c>
      <c r="J41" s="7" t="s">
        <v>41</v>
      </c>
    </row>
    <row r="42" ht="18.75" customHeight="1">
      <c r="A42" s="10"/>
      <c r="B42" s="61"/>
      <c r="C42" s="7">
        <v>2025</v>
      </c>
      <c r="D42" s="60">
        <f t="shared" si="56"/>
        <v>38358.300000000003</v>
      </c>
      <c r="E42" s="18">
        <v>0</v>
      </c>
      <c r="F42" s="18">
        <v>0</v>
      </c>
      <c r="G42" s="18">
        <v>38358.300000000003</v>
      </c>
      <c r="H42" s="18">
        <v>0</v>
      </c>
      <c r="I42" s="18">
        <v>0</v>
      </c>
      <c r="J42" s="7" t="s">
        <v>41</v>
      </c>
    </row>
    <row r="43" ht="18.75" customHeight="1">
      <c r="A43" s="10"/>
      <c r="B43" s="62"/>
      <c r="C43" s="7">
        <v>2026</v>
      </c>
      <c r="D43" s="60">
        <f t="shared" si="56"/>
        <v>41015.900000000001</v>
      </c>
      <c r="E43" s="18">
        <v>0</v>
      </c>
      <c r="F43" s="18">
        <v>0</v>
      </c>
      <c r="G43" s="18">
        <v>41015.900000000001</v>
      </c>
      <c r="H43" s="18">
        <v>0</v>
      </c>
      <c r="I43" s="18">
        <v>0</v>
      </c>
      <c r="J43" s="7" t="s">
        <v>41</v>
      </c>
    </row>
    <row r="44" ht="25.5" customHeight="1">
      <c r="A44" s="7">
        <v>2</v>
      </c>
      <c r="B44" s="94" t="s">
        <v>43</v>
      </c>
      <c r="C44" s="7">
        <v>2024</v>
      </c>
      <c r="D44" s="17">
        <f t="shared" si="56"/>
        <v>1000</v>
      </c>
      <c r="E44" s="18">
        <v>0</v>
      </c>
      <c r="F44" s="18">
        <v>0</v>
      </c>
      <c r="G44" s="18">
        <v>0</v>
      </c>
      <c r="H44" s="18">
        <v>1000</v>
      </c>
      <c r="I44" s="18">
        <v>0</v>
      </c>
      <c r="J44" s="7" t="s">
        <v>41</v>
      </c>
    </row>
    <row r="45" ht="27.75" customHeight="1">
      <c r="A45" s="7"/>
      <c r="B45" s="61"/>
      <c r="C45" s="7">
        <v>2025</v>
      </c>
      <c r="D45" s="17">
        <f t="shared" si="56"/>
        <v>1000</v>
      </c>
      <c r="E45" s="18">
        <v>0</v>
      </c>
      <c r="F45" s="18">
        <v>0</v>
      </c>
      <c r="G45" s="18">
        <v>0</v>
      </c>
      <c r="H45" s="18">
        <v>1000</v>
      </c>
      <c r="I45" s="18">
        <v>0</v>
      </c>
      <c r="J45" s="7" t="s">
        <v>41</v>
      </c>
    </row>
    <row r="46" ht="24.75" customHeight="1">
      <c r="A46" s="7"/>
      <c r="B46" s="62"/>
      <c r="C46" s="7">
        <v>2026</v>
      </c>
      <c r="D46" s="17">
        <f t="shared" si="56"/>
        <v>1000</v>
      </c>
      <c r="E46" s="18">
        <v>0</v>
      </c>
      <c r="F46" s="18">
        <v>0</v>
      </c>
      <c r="G46" s="18">
        <v>0</v>
      </c>
      <c r="H46" s="18">
        <v>1000</v>
      </c>
      <c r="I46" s="18">
        <v>0</v>
      </c>
      <c r="J46" s="7" t="s">
        <v>41</v>
      </c>
    </row>
    <row r="47" ht="18.75" customHeight="1">
      <c r="A47" s="7">
        <v>3</v>
      </c>
      <c r="B47" s="30" t="s">
        <v>45</v>
      </c>
      <c r="C47" s="7">
        <v>2024</v>
      </c>
      <c r="D47" s="60">
        <f t="shared" ref="D47:D50" si="57">E47+F47+G47+H47</f>
        <v>2272.1368400000001</v>
      </c>
      <c r="E47" s="18">
        <v>0</v>
      </c>
      <c r="F47" s="18">
        <v>0</v>
      </c>
      <c r="G47" s="18">
        <v>2272.1368400000001</v>
      </c>
      <c r="H47" s="18">
        <v>0</v>
      </c>
      <c r="I47" s="18">
        <v>0</v>
      </c>
      <c r="J47" s="7" t="s">
        <v>41</v>
      </c>
    </row>
    <row r="48" ht="18.75" customHeight="1">
      <c r="A48" s="7"/>
      <c r="B48" s="30"/>
      <c r="C48" s="7">
        <v>2025</v>
      </c>
      <c r="D48" s="60">
        <f t="shared" si="57"/>
        <v>2066.5</v>
      </c>
      <c r="E48" s="18">
        <v>0</v>
      </c>
      <c r="F48" s="18">
        <v>0</v>
      </c>
      <c r="G48" s="18">
        <v>2066.5</v>
      </c>
      <c r="H48" s="18">
        <v>0</v>
      </c>
      <c r="I48" s="18">
        <v>0</v>
      </c>
      <c r="J48" s="7" t="s">
        <v>41</v>
      </c>
    </row>
    <row r="49" ht="18.75" customHeight="1">
      <c r="A49" s="7"/>
      <c r="B49" s="30"/>
      <c r="C49" s="7">
        <v>2026</v>
      </c>
      <c r="D49" s="60">
        <f t="shared" si="57"/>
        <v>2199.5</v>
      </c>
      <c r="E49" s="18">
        <v>0</v>
      </c>
      <c r="F49" s="18">
        <v>0</v>
      </c>
      <c r="G49" s="18">
        <v>2199.5</v>
      </c>
      <c r="H49" s="18">
        <v>0</v>
      </c>
      <c r="I49" s="18">
        <v>0</v>
      </c>
      <c r="J49" s="7" t="s">
        <v>41</v>
      </c>
    </row>
    <row r="50" ht="34.5" customHeight="1">
      <c r="A50" s="7">
        <v>4</v>
      </c>
      <c r="B50" s="30" t="s">
        <v>52</v>
      </c>
      <c r="C50" s="10">
        <v>2024</v>
      </c>
      <c r="D50" s="60">
        <f t="shared" si="57"/>
        <v>105.26316</v>
      </c>
      <c r="E50" s="18">
        <v>0</v>
      </c>
      <c r="F50" s="18">
        <v>100</v>
      </c>
      <c r="G50" s="18">
        <v>5.2631600000000001</v>
      </c>
      <c r="H50" s="18">
        <v>0</v>
      </c>
      <c r="I50" s="18">
        <v>0</v>
      </c>
      <c r="J50" s="7" t="s">
        <v>41</v>
      </c>
    </row>
    <row r="51" ht="18.75" customHeight="1">
      <c r="A51" s="95" t="s">
        <v>33</v>
      </c>
      <c r="B51" s="66"/>
      <c r="C51" s="22">
        <v>2024</v>
      </c>
      <c r="D51" s="51">
        <f t="shared" ref="D51:D53" si="58">E51+F51+G51+H51+I51</f>
        <v>45629.700000000004</v>
      </c>
      <c r="E51" s="37">
        <f>E41+E47+E50+E44</f>
        <v>0</v>
      </c>
      <c r="F51" s="37">
        <f t="shared" ref="F51:I51" si="59">F41+F47+F50+F44</f>
        <v>100</v>
      </c>
      <c r="G51" s="37">
        <f t="shared" si="59"/>
        <v>44529.700000000004</v>
      </c>
      <c r="H51" s="37">
        <f t="shared" si="59"/>
        <v>1000</v>
      </c>
      <c r="I51" s="37">
        <f t="shared" si="59"/>
        <v>0</v>
      </c>
      <c r="J51" s="38" t="s">
        <v>41</v>
      </c>
    </row>
    <row r="52" ht="18.75" customHeight="1">
      <c r="A52" s="39"/>
      <c r="B52" s="68"/>
      <c r="C52" s="70">
        <v>2025</v>
      </c>
      <c r="D52" s="37">
        <f t="shared" si="58"/>
        <v>41424.800000000003</v>
      </c>
      <c r="E52" s="37">
        <f>E42+E48</f>
        <v>0</v>
      </c>
      <c r="F52" s="37">
        <f>F42+F48</f>
        <v>0</v>
      </c>
      <c r="G52" s="37">
        <f>G42+G48</f>
        <v>40424.800000000003</v>
      </c>
      <c r="H52" s="37">
        <f>H42+H48+H45</f>
        <v>1000</v>
      </c>
      <c r="I52" s="37">
        <f>I42+I48</f>
        <v>0</v>
      </c>
      <c r="J52" s="38" t="s">
        <v>41</v>
      </c>
    </row>
    <row r="53" ht="18.75" customHeight="1">
      <c r="A53" s="96"/>
      <c r="B53" s="98"/>
      <c r="C53" s="99">
        <v>2026</v>
      </c>
      <c r="D53" s="37">
        <f t="shared" si="58"/>
        <v>44215.400000000001</v>
      </c>
      <c r="E53" s="37">
        <f>E43+E46+E49</f>
        <v>0</v>
      </c>
      <c r="F53" s="37">
        <f>F43+F46+F49</f>
        <v>0</v>
      </c>
      <c r="G53" s="37">
        <f>G43+G46+G49</f>
        <v>43215.400000000001</v>
      </c>
      <c r="H53" s="37">
        <f>H43+H46+H49</f>
        <v>1000</v>
      </c>
      <c r="I53" s="37">
        <f>I43+I46+I49</f>
        <v>0</v>
      </c>
      <c r="J53" s="38" t="s">
        <v>41</v>
      </c>
    </row>
    <row r="54" ht="18.75" customHeight="1">
      <c r="A54" s="41" t="s">
        <v>10</v>
      </c>
      <c r="B54" s="42"/>
      <c r="C54" s="71" t="s">
        <v>51</v>
      </c>
      <c r="D54" s="43">
        <f>D51+D52+D53</f>
        <v>131269.89999999999</v>
      </c>
      <c r="E54" s="43">
        <f t="shared" ref="E54:I54" si="60">E51+E52+E53</f>
        <v>0</v>
      </c>
      <c r="F54" s="43">
        <f t="shared" si="60"/>
        <v>100</v>
      </c>
      <c r="G54" s="43">
        <f t="shared" si="60"/>
        <v>128169.89999999999</v>
      </c>
      <c r="H54" s="43">
        <f t="shared" si="60"/>
        <v>3000</v>
      </c>
      <c r="I54" s="43">
        <f t="shared" si="60"/>
        <v>0</v>
      </c>
      <c r="J54" s="72"/>
    </row>
    <row r="55" ht="18.75" customHeight="1">
      <c r="A55" s="20" t="s">
        <v>46</v>
      </c>
      <c r="B55" s="21"/>
      <c r="C55" s="45">
        <v>2024</v>
      </c>
      <c r="D55" s="17">
        <f>D25+D36</f>
        <v>67069.699999999997</v>
      </c>
      <c r="E55" s="17">
        <f>E25+E36</f>
        <v>0</v>
      </c>
      <c r="F55" s="17">
        <f>F25+F36</f>
        <v>15514.300000000001</v>
      </c>
      <c r="G55" s="17">
        <f>G25+G36</f>
        <v>13847.299999999999</v>
      </c>
      <c r="H55" s="17">
        <f>H25+H36</f>
        <v>37708.099999999999</v>
      </c>
      <c r="I55" s="73">
        <f>I25+I36</f>
        <v>0</v>
      </c>
      <c r="J55" s="74" t="s">
        <v>19</v>
      </c>
    </row>
    <row r="56" ht="15">
      <c r="A56" s="24"/>
      <c r="B56" s="25"/>
      <c r="C56" s="75"/>
      <c r="D56" s="17">
        <f t="shared" ref="D56:I56" si="61">D51</f>
        <v>45629.700000000004</v>
      </c>
      <c r="E56" s="17">
        <f t="shared" si="61"/>
        <v>0</v>
      </c>
      <c r="F56" s="17">
        <f t="shared" si="61"/>
        <v>100</v>
      </c>
      <c r="G56" s="17">
        <f t="shared" si="61"/>
        <v>44529.700000000004</v>
      </c>
      <c r="H56" s="17">
        <f t="shared" si="61"/>
        <v>1000</v>
      </c>
      <c r="I56" s="73">
        <f t="shared" si="61"/>
        <v>0</v>
      </c>
      <c r="J56" s="76" t="s">
        <v>41</v>
      </c>
    </row>
    <row r="57" ht="15">
      <c r="A57" s="24"/>
      <c r="B57" s="25"/>
      <c r="C57" s="100" t="s">
        <v>20</v>
      </c>
      <c r="D57" s="78">
        <f t="shared" ref="D57:I57" si="62">D55+D56</f>
        <v>112699.39999999999</v>
      </c>
      <c r="E57" s="78">
        <f t="shared" si="62"/>
        <v>0</v>
      </c>
      <c r="F57" s="78">
        <f t="shared" si="62"/>
        <v>15614.300000000001</v>
      </c>
      <c r="G57" s="78">
        <f t="shared" si="62"/>
        <v>58377</v>
      </c>
      <c r="H57" s="78">
        <f t="shared" si="62"/>
        <v>38708.099999999999</v>
      </c>
      <c r="I57" s="79">
        <f t="shared" si="62"/>
        <v>0</v>
      </c>
      <c r="J57" s="80"/>
    </row>
    <row r="58" ht="15">
      <c r="A58" s="24"/>
      <c r="B58" s="25"/>
      <c r="C58" s="45">
        <v>2025</v>
      </c>
      <c r="D58" s="17">
        <f>D26+D37</f>
        <v>66171.699999999997</v>
      </c>
      <c r="E58" s="17">
        <f>E26+E37</f>
        <v>0</v>
      </c>
      <c r="F58" s="17">
        <f>F26+F37</f>
        <v>15514.300000000001</v>
      </c>
      <c r="G58" s="17">
        <f>G26+G37</f>
        <v>12949.299999999997</v>
      </c>
      <c r="H58" s="17">
        <f>H26+H37</f>
        <v>37708.099999999999</v>
      </c>
      <c r="I58" s="73">
        <f>I26+I37</f>
        <v>0</v>
      </c>
      <c r="J58" s="74" t="s">
        <v>19</v>
      </c>
    </row>
    <row r="59" ht="15">
      <c r="A59" s="24"/>
      <c r="B59" s="25"/>
      <c r="C59" s="75"/>
      <c r="D59" s="17">
        <f t="shared" ref="D59:I59" si="63">D52</f>
        <v>41424.800000000003</v>
      </c>
      <c r="E59" s="17">
        <f t="shared" si="63"/>
        <v>0</v>
      </c>
      <c r="F59" s="17">
        <f t="shared" si="63"/>
        <v>0</v>
      </c>
      <c r="G59" s="17">
        <f t="shared" si="63"/>
        <v>40424.800000000003</v>
      </c>
      <c r="H59" s="17">
        <f t="shared" si="63"/>
        <v>1000</v>
      </c>
      <c r="I59" s="73">
        <f t="shared" si="63"/>
        <v>0</v>
      </c>
      <c r="J59" s="76" t="s">
        <v>41</v>
      </c>
    </row>
    <row r="60" ht="15">
      <c r="A60" s="24"/>
      <c r="B60" s="25"/>
      <c r="C60" s="77" t="s">
        <v>20</v>
      </c>
      <c r="D60" s="78">
        <f t="shared" ref="D60:I60" si="64">D58+D59</f>
        <v>107596.5</v>
      </c>
      <c r="E60" s="78">
        <f t="shared" si="64"/>
        <v>0</v>
      </c>
      <c r="F60" s="78">
        <f t="shared" si="64"/>
        <v>15514.300000000001</v>
      </c>
      <c r="G60" s="78">
        <f t="shared" si="64"/>
        <v>53374.099999999999</v>
      </c>
      <c r="H60" s="78">
        <f t="shared" si="64"/>
        <v>38708.099999999999</v>
      </c>
      <c r="I60" s="78">
        <f t="shared" si="64"/>
        <v>0</v>
      </c>
      <c r="J60" s="101"/>
    </row>
    <row r="61" ht="15">
      <c r="A61" s="24"/>
      <c r="B61" s="25"/>
      <c r="C61" s="45">
        <v>2026</v>
      </c>
      <c r="D61" s="17">
        <f>D27+D38</f>
        <v>66784.5</v>
      </c>
      <c r="E61" s="17">
        <f t="shared" ref="E61:I61" si="65">E27+E38</f>
        <v>0</v>
      </c>
      <c r="F61" s="17">
        <f t="shared" si="65"/>
        <v>15514.300000000001</v>
      </c>
      <c r="G61" s="17">
        <f t="shared" si="65"/>
        <v>13562.099999999999</v>
      </c>
      <c r="H61" s="17">
        <f t="shared" si="65"/>
        <v>37708.099999999999</v>
      </c>
      <c r="I61" s="17">
        <f t="shared" si="65"/>
        <v>0</v>
      </c>
      <c r="J61" s="102" t="s">
        <v>19</v>
      </c>
    </row>
    <row r="62" ht="15">
      <c r="A62" s="24"/>
      <c r="B62" s="25"/>
      <c r="C62" s="103"/>
      <c r="D62" s="17">
        <f t="shared" ref="D62:I62" si="66">D53</f>
        <v>44215.400000000001</v>
      </c>
      <c r="E62" s="17">
        <f t="shared" si="66"/>
        <v>0</v>
      </c>
      <c r="F62" s="17">
        <f t="shared" si="66"/>
        <v>0</v>
      </c>
      <c r="G62" s="17">
        <f t="shared" si="66"/>
        <v>43215.400000000001</v>
      </c>
      <c r="H62" s="17">
        <f t="shared" si="66"/>
        <v>1000</v>
      </c>
      <c r="I62" s="17">
        <f t="shared" si="66"/>
        <v>0</v>
      </c>
      <c r="J62" s="76" t="s">
        <v>41</v>
      </c>
    </row>
    <row r="63" ht="15">
      <c r="A63" s="104"/>
      <c r="B63" s="105"/>
      <c r="C63" s="77" t="s">
        <v>20</v>
      </c>
      <c r="D63" s="78">
        <f t="shared" ref="D63:I63" si="67">D61+D62</f>
        <v>110999.89999999999</v>
      </c>
      <c r="E63" s="78">
        <f t="shared" si="67"/>
        <v>0</v>
      </c>
      <c r="F63" s="78">
        <f t="shared" si="67"/>
        <v>15514.300000000001</v>
      </c>
      <c r="G63" s="78">
        <f t="shared" si="67"/>
        <v>56777.5</v>
      </c>
      <c r="H63" s="78">
        <f t="shared" si="67"/>
        <v>38708.099999999999</v>
      </c>
      <c r="I63" s="78">
        <f t="shared" si="67"/>
        <v>0</v>
      </c>
      <c r="J63" s="80"/>
    </row>
    <row r="64" ht="15.75" customHeight="1">
      <c r="A64" s="81" t="s">
        <v>47</v>
      </c>
      <c r="B64" s="82"/>
      <c r="C64" s="83" t="s">
        <v>51</v>
      </c>
      <c r="D64" s="84">
        <f>D57+D60+D63</f>
        <v>331295.79999999999</v>
      </c>
      <c r="E64" s="84">
        <f t="shared" ref="E64:I64" si="68">E57+E60+E63</f>
        <v>0</v>
      </c>
      <c r="F64" s="84">
        <f t="shared" si="68"/>
        <v>46642.900000000001</v>
      </c>
      <c r="G64" s="84">
        <f t="shared" si="68"/>
        <v>168528.60000000001</v>
      </c>
      <c r="H64" s="84">
        <f t="shared" si="68"/>
        <v>116124.29999999999</v>
      </c>
      <c r="I64" s="84">
        <f t="shared" si="68"/>
        <v>0</v>
      </c>
      <c r="J64" s="85"/>
    </row>
    <row r="65" ht="18.75" customHeight="1">
      <c r="A65" s="20" t="s">
        <v>48</v>
      </c>
      <c r="B65" s="21"/>
      <c r="C65" s="45">
        <v>2024</v>
      </c>
      <c r="D65" s="86">
        <f t="shared" ref="D65:D66" si="69">E65+F65+G65+H65+I65</f>
        <v>67069.699999999997</v>
      </c>
      <c r="E65" s="86">
        <f>E25+E36</f>
        <v>0</v>
      </c>
      <c r="F65" s="86">
        <f>F25+F36</f>
        <v>15514.300000000001</v>
      </c>
      <c r="G65" s="86">
        <f>G25+G36</f>
        <v>13847.299999999999</v>
      </c>
      <c r="H65" s="86">
        <f>H25+H36</f>
        <v>37708.099999999999</v>
      </c>
      <c r="I65" s="86">
        <f>I25+I36</f>
        <v>0</v>
      </c>
      <c r="J65" s="74" t="s">
        <v>19</v>
      </c>
    </row>
    <row r="66">
      <c r="A66" s="24"/>
      <c r="B66" s="25"/>
      <c r="C66" s="75"/>
      <c r="D66" s="86">
        <f t="shared" si="69"/>
        <v>45629.700000000004</v>
      </c>
      <c r="E66" s="86">
        <f>E51</f>
        <v>0</v>
      </c>
      <c r="F66" s="86">
        <f>F51</f>
        <v>100</v>
      </c>
      <c r="G66" s="86">
        <f>G51</f>
        <v>44529.700000000004</v>
      </c>
      <c r="H66" s="86">
        <f>H51</f>
        <v>1000</v>
      </c>
      <c r="I66" s="86">
        <f>I51</f>
        <v>0</v>
      </c>
      <c r="J66" s="76" t="s">
        <v>41</v>
      </c>
    </row>
    <row r="67">
      <c r="A67" s="24"/>
      <c r="B67" s="25"/>
      <c r="C67" s="83" t="s">
        <v>20</v>
      </c>
      <c r="D67" s="87">
        <f t="shared" ref="D67:I67" si="70">D65+D66</f>
        <v>112699.39999999999</v>
      </c>
      <c r="E67" s="87">
        <f t="shared" si="70"/>
        <v>0</v>
      </c>
      <c r="F67" s="87">
        <f t="shared" si="70"/>
        <v>15614.300000000001</v>
      </c>
      <c r="G67" s="87">
        <f t="shared" si="70"/>
        <v>58377</v>
      </c>
      <c r="H67" s="87">
        <f t="shared" si="70"/>
        <v>38708.099999999999</v>
      </c>
      <c r="I67" s="87">
        <f t="shared" si="70"/>
        <v>0</v>
      </c>
      <c r="J67" s="88"/>
    </row>
    <row r="68">
      <c r="A68" s="24"/>
      <c r="B68" s="25"/>
      <c r="C68" s="45">
        <v>2025</v>
      </c>
      <c r="D68" s="86">
        <f t="shared" ref="D68:D69" si="71">E68+F68+G68+H68+I68</f>
        <v>66171.699999999997</v>
      </c>
      <c r="E68" s="86">
        <f>E26+E37</f>
        <v>0</v>
      </c>
      <c r="F68" s="86">
        <f>F26+F37</f>
        <v>15514.300000000001</v>
      </c>
      <c r="G68" s="86">
        <f>G26+G37</f>
        <v>12949.299999999997</v>
      </c>
      <c r="H68" s="86">
        <f>H26+H37</f>
        <v>37708.099999999999</v>
      </c>
      <c r="I68" s="86">
        <f>I26+I37</f>
        <v>0</v>
      </c>
      <c r="J68" s="74" t="s">
        <v>19</v>
      </c>
    </row>
    <row r="69">
      <c r="A69" s="24"/>
      <c r="B69" s="25"/>
      <c r="C69" s="75"/>
      <c r="D69" s="86">
        <f t="shared" si="71"/>
        <v>41424.800000000003</v>
      </c>
      <c r="E69" s="86">
        <f>E52</f>
        <v>0</v>
      </c>
      <c r="F69" s="86">
        <f>F52</f>
        <v>0</v>
      </c>
      <c r="G69" s="86">
        <f>G52</f>
        <v>40424.800000000003</v>
      </c>
      <c r="H69" s="86">
        <f>H52</f>
        <v>1000</v>
      </c>
      <c r="I69" s="86">
        <f>I52</f>
        <v>0</v>
      </c>
      <c r="J69" s="76" t="s">
        <v>41</v>
      </c>
    </row>
    <row r="70">
      <c r="A70" s="24"/>
      <c r="B70" s="25"/>
      <c r="C70" s="81" t="s">
        <v>20</v>
      </c>
      <c r="D70" s="87">
        <f t="shared" ref="D70:I70" si="72">D68+D69</f>
        <v>107596.5</v>
      </c>
      <c r="E70" s="87">
        <f t="shared" si="72"/>
        <v>0</v>
      </c>
      <c r="F70" s="87">
        <f t="shared" si="72"/>
        <v>15514.300000000001</v>
      </c>
      <c r="G70" s="87">
        <f t="shared" si="72"/>
        <v>53374.099999999999</v>
      </c>
      <c r="H70" s="87">
        <f t="shared" si="72"/>
        <v>38708.099999999999</v>
      </c>
      <c r="I70" s="87">
        <f t="shared" si="72"/>
        <v>0</v>
      </c>
      <c r="J70" s="88"/>
    </row>
    <row r="71">
      <c r="A71" s="24"/>
      <c r="B71" s="25"/>
      <c r="C71" s="45">
        <v>2026</v>
      </c>
      <c r="D71" s="86">
        <f t="shared" ref="D71:D72" si="73">E71+F71+G71+H71+I71</f>
        <v>66784.5</v>
      </c>
      <c r="E71" s="86">
        <f>E27+E38</f>
        <v>0</v>
      </c>
      <c r="F71" s="86">
        <f t="shared" ref="F71:I71" si="74">F27+F38</f>
        <v>15514.300000000001</v>
      </c>
      <c r="G71" s="86">
        <f t="shared" si="74"/>
        <v>13562.099999999999</v>
      </c>
      <c r="H71" s="86">
        <f t="shared" si="74"/>
        <v>37708.099999999999</v>
      </c>
      <c r="I71" s="86">
        <f t="shared" si="74"/>
        <v>0</v>
      </c>
      <c r="J71" s="74" t="s">
        <v>19</v>
      </c>
    </row>
    <row r="72">
      <c r="A72" s="24"/>
      <c r="B72" s="25"/>
      <c r="C72" s="103"/>
      <c r="D72" s="86">
        <f t="shared" si="73"/>
        <v>44215.400000000001</v>
      </c>
      <c r="E72" s="86">
        <f>E53</f>
        <v>0</v>
      </c>
      <c r="F72" s="86">
        <f>F53</f>
        <v>0</v>
      </c>
      <c r="G72" s="86">
        <f>G53</f>
        <v>43215.400000000001</v>
      </c>
      <c r="H72" s="86">
        <f>H53</f>
        <v>1000</v>
      </c>
      <c r="I72" s="86">
        <f>I53</f>
        <v>0</v>
      </c>
      <c r="J72" s="76" t="s">
        <v>41</v>
      </c>
    </row>
    <row r="73">
      <c r="A73" s="104"/>
      <c r="B73" s="105"/>
      <c r="C73" s="81" t="s">
        <v>20</v>
      </c>
      <c r="D73" s="87">
        <f t="shared" ref="D73:I73" si="75">D71+D72</f>
        <v>110999.89999999999</v>
      </c>
      <c r="E73" s="87">
        <f t="shared" si="75"/>
        <v>0</v>
      </c>
      <c r="F73" s="87">
        <f t="shared" si="75"/>
        <v>15514.300000000001</v>
      </c>
      <c r="G73" s="87">
        <f t="shared" si="75"/>
        <v>56777.5</v>
      </c>
      <c r="H73" s="87">
        <f t="shared" si="75"/>
        <v>38708.099999999999</v>
      </c>
      <c r="I73" s="87">
        <f t="shared" si="75"/>
        <v>0</v>
      </c>
      <c r="J73" s="88"/>
    </row>
    <row r="74">
      <c r="A74" s="89" t="s">
        <v>21</v>
      </c>
      <c r="B74" s="90"/>
      <c r="C74" s="91" t="s">
        <v>51</v>
      </c>
      <c r="D74" s="92">
        <f>D67+D70+D73</f>
        <v>331295.79999999999</v>
      </c>
      <c r="E74" s="92">
        <f t="shared" ref="E74:I74" si="76">E67+E70+E73</f>
        <v>0</v>
      </c>
      <c r="F74" s="92">
        <f t="shared" si="76"/>
        <v>46642.900000000001</v>
      </c>
      <c r="G74" s="92">
        <f t="shared" si="76"/>
        <v>168528.60000000001</v>
      </c>
      <c r="H74" s="92">
        <f t="shared" si="76"/>
        <v>116124.29999999999</v>
      </c>
      <c r="I74" s="92">
        <f t="shared" si="76"/>
        <v>0</v>
      </c>
      <c r="J74" s="93"/>
    </row>
  </sheetData>
  <mergeCells count="54">
    <mergeCell ref="I1:J1"/>
    <mergeCell ref="I2:J2"/>
    <mergeCell ref="A3:J3"/>
    <mergeCell ref="A4:J4"/>
    <mergeCell ref="A6:A9"/>
    <mergeCell ref="B6:B9"/>
    <mergeCell ref="C6:C9"/>
    <mergeCell ref="D6:I6"/>
    <mergeCell ref="J6:J9"/>
    <mergeCell ref="D7:I7"/>
    <mergeCell ref="D8:D9"/>
    <mergeCell ref="E8:E9"/>
    <mergeCell ref="F8:F9"/>
    <mergeCell ref="G8:G9"/>
    <mergeCell ref="H8:H9"/>
    <mergeCell ref="I8:I9"/>
    <mergeCell ref="A11:J11"/>
    <mergeCell ref="A12:J12"/>
    <mergeCell ref="A13:A15"/>
    <mergeCell ref="B13:B15"/>
    <mergeCell ref="A16:A18"/>
    <mergeCell ref="B16:B18"/>
    <mergeCell ref="A19:A21"/>
    <mergeCell ref="B19:B21"/>
    <mergeCell ref="A22:A24"/>
    <mergeCell ref="B22:B24"/>
    <mergeCell ref="A25:B27"/>
    <mergeCell ref="A28:B28"/>
    <mergeCell ref="A29:J29"/>
    <mergeCell ref="A30:A32"/>
    <mergeCell ref="B30:B32"/>
    <mergeCell ref="A33:A35"/>
    <mergeCell ref="B33:B35"/>
    <mergeCell ref="A36:B38"/>
    <mergeCell ref="A39:B39"/>
    <mergeCell ref="A40:J40"/>
    <mergeCell ref="A41:A43"/>
    <mergeCell ref="B41:B43"/>
    <mergeCell ref="A44:A46"/>
    <mergeCell ref="B44:B46"/>
    <mergeCell ref="A47:A49"/>
    <mergeCell ref="B47:B49"/>
    <mergeCell ref="A51:B53"/>
    <mergeCell ref="A54:B54"/>
    <mergeCell ref="A55:B63"/>
    <mergeCell ref="C55:C56"/>
    <mergeCell ref="C58:C59"/>
    <mergeCell ref="C61:C62"/>
    <mergeCell ref="A64:B64"/>
    <mergeCell ref="A65:B73"/>
    <mergeCell ref="C65:C66"/>
    <mergeCell ref="C68:C69"/>
    <mergeCell ref="C71:C72"/>
    <mergeCell ref="A74:B74"/>
  </mergeCells>
  <printOptions headings="0" gridLines="0"/>
  <pageMargins left="0.70078740157480324" right="0.70078740157480324" top="0.75196850393700776" bottom="0.55511811023622049" header="0.29999999999999999" footer="0.29999999999999999"/>
  <pageSetup paperSize="9" scale="69" fitToWidth="1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DocSecurity>0</DocSecurity>
  <HyperlinksChanged>false</HyperlinksChanged>
  <LinksUpToDate>false</LinksUpToDate>
  <ScaleCrop>false</ScaleCrop>
  <SharedDoc>false</SharedDoc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19</cp:revision>
  <dcterms:modified xsi:type="dcterms:W3CDTF">2024-02-21T13:31:28Z</dcterms:modified>
</cp:coreProperties>
</file>