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65" windowWidth="15120" windowHeight="7950"/>
  </bookViews>
  <sheets>
    <sheet name="Приложение 2" sheetId="1" r:id="rId1"/>
  </sheets>
  <definedNames>
    <definedName name="_xlnm.Print_Titles" localSheetId="0">'Приложение 2'!$8:$11</definedName>
    <definedName name="_xlnm.Print_Area" localSheetId="0">'Приложение 2'!$A$1:$J$92</definedName>
  </definedNames>
  <calcPr calcId="114210" fullCalcOnLoad="1"/>
</workbook>
</file>

<file path=xl/calcChain.xml><?xml version="1.0" encoding="utf-8"?>
<calcChain xmlns="http://schemas.openxmlformats.org/spreadsheetml/2006/main">
  <c r="H86" i="1"/>
  <c r="G86"/>
  <c r="I76"/>
  <c r="I86"/>
  <c r="H76"/>
  <c r="G76"/>
  <c r="F76"/>
  <c r="F86"/>
  <c r="F91"/>
  <c r="E76"/>
  <c r="E86"/>
  <c r="D81"/>
  <c r="I69"/>
  <c r="H69"/>
  <c r="G69"/>
  <c r="F69"/>
  <c r="E69"/>
  <c r="G48"/>
  <c r="G91"/>
  <c r="F48"/>
  <c r="I38"/>
  <c r="I48"/>
  <c r="H38"/>
  <c r="H48"/>
  <c r="H91"/>
  <c r="G38"/>
  <c r="F38"/>
  <c r="E38"/>
  <c r="E48"/>
  <c r="E91"/>
  <c r="D38"/>
  <c r="D48"/>
  <c r="D43"/>
  <c r="I54"/>
  <c r="H54"/>
  <c r="G54"/>
  <c r="F54"/>
  <c r="E54"/>
  <c r="D59"/>
  <c r="D64"/>
  <c r="D69"/>
  <c r="E74"/>
  <c r="E84"/>
  <c r="F74"/>
  <c r="F84"/>
  <c r="G74"/>
  <c r="G84"/>
  <c r="H74"/>
  <c r="H84"/>
  <c r="I74"/>
  <c r="I84"/>
  <c r="E75"/>
  <c r="E85"/>
  <c r="F75"/>
  <c r="F85"/>
  <c r="G75"/>
  <c r="G85"/>
  <c r="H75"/>
  <c r="H85"/>
  <c r="I75"/>
  <c r="I85"/>
  <c r="E77"/>
  <c r="E87"/>
  <c r="F77"/>
  <c r="F87"/>
  <c r="G77"/>
  <c r="G87"/>
  <c r="H77"/>
  <c r="H87"/>
  <c r="I77"/>
  <c r="I87"/>
  <c r="F73"/>
  <c r="F83"/>
  <c r="G73"/>
  <c r="G83"/>
  <c r="H73"/>
  <c r="H83"/>
  <c r="I73"/>
  <c r="I83"/>
  <c r="E73"/>
  <c r="E83"/>
  <c r="G35"/>
  <c r="G45"/>
  <c r="G88"/>
  <c r="G66"/>
  <c r="F36"/>
  <c r="F46"/>
  <c r="F89"/>
  <c r="F67"/>
  <c r="E37"/>
  <c r="E47"/>
  <c r="E90"/>
  <c r="E68"/>
  <c r="D44"/>
  <c r="D39"/>
  <c r="D49"/>
  <c r="E35"/>
  <c r="E45"/>
  <c r="E88"/>
  <c r="E66"/>
  <c r="F35"/>
  <c r="F45"/>
  <c r="F88"/>
  <c r="F66"/>
  <c r="H35"/>
  <c r="H45"/>
  <c r="H88"/>
  <c r="H66"/>
  <c r="E36"/>
  <c r="E46"/>
  <c r="E89"/>
  <c r="E67"/>
  <c r="G36"/>
  <c r="G46"/>
  <c r="G67"/>
  <c r="H36"/>
  <c r="H46"/>
  <c r="H89"/>
  <c r="H67"/>
  <c r="F37"/>
  <c r="F47"/>
  <c r="F90"/>
  <c r="F68"/>
  <c r="G37"/>
  <c r="G47"/>
  <c r="G90"/>
  <c r="G68"/>
  <c r="H37"/>
  <c r="H47"/>
  <c r="H90"/>
  <c r="H68"/>
  <c r="E39"/>
  <c r="E49"/>
  <c r="E70"/>
  <c r="F39"/>
  <c r="F49"/>
  <c r="F92"/>
  <c r="F70"/>
  <c r="G39"/>
  <c r="G49"/>
  <c r="G92"/>
  <c r="G70"/>
  <c r="H39"/>
  <c r="H49"/>
  <c r="H92"/>
  <c r="H70"/>
  <c r="I36"/>
  <c r="I46"/>
  <c r="I89"/>
  <c r="I67"/>
  <c r="I37"/>
  <c r="I47"/>
  <c r="I90"/>
  <c r="I68"/>
  <c r="I39"/>
  <c r="I49"/>
  <c r="I92"/>
  <c r="I70"/>
  <c r="I35"/>
  <c r="I45"/>
  <c r="I88"/>
  <c r="I66"/>
  <c r="D42"/>
  <c r="D37"/>
  <c r="D47"/>
  <c r="D75"/>
  <c r="D85"/>
  <c r="D63"/>
  <c r="D41"/>
  <c r="D36"/>
  <c r="D46"/>
  <c r="D57"/>
  <c r="D62"/>
  <c r="D52"/>
  <c r="D74"/>
  <c r="D84"/>
  <c r="D40"/>
  <c r="D35"/>
  <c r="D45"/>
  <c r="D88"/>
  <c r="D56"/>
  <c r="D66"/>
  <c r="D61"/>
  <c r="D73"/>
  <c r="D83"/>
  <c r="E51"/>
  <c r="F51"/>
  <c r="G51"/>
  <c r="H51"/>
  <c r="I51"/>
  <c r="E52"/>
  <c r="F52"/>
  <c r="G52"/>
  <c r="H52"/>
  <c r="I52"/>
  <c r="E53"/>
  <c r="F53"/>
  <c r="G53"/>
  <c r="H53"/>
  <c r="I53"/>
  <c r="E55"/>
  <c r="F55"/>
  <c r="G55"/>
  <c r="H55"/>
  <c r="I55"/>
  <c r="O78"/>
  <c r="R78"/>
  <c r="S78"/>
  <c r="T78"/>
  <c r="O80"/>
  <c r="R80"/>
  <c r="S80"/>
  <c r="T80"/>
  <c r="O79"/>
  <c r="R79"/>
  <c r="S79"/>
  <c r="T79"/>
  <c r="D65"/>
  <c r="D79"/>
  <c r="D78"/>
  <c r="D80"/>
  <c r="D82"/>
  <c r="D77"/>
  <c r="D87"/>
  <c r="D60"/>
  <c r="D55"/>
  <c r="D70"/>
  <c r="D58"/>
  <c r="D68"/>
  <c r="E92"/>
  <c r="D92"/>
  <c r="D90"/>
  <c r="G89"/>
  <c r="I91"/>
  <c r="D53"/>
  <c r="D67"/>
  <c r="D89"/>
  <c r="D51"/>
  <c r="D54"/>
  <c r="D76"/>
  <c r="D86"/>
  <c r="D91"/>
  <c r="Q78"/>
  <c r="Q79"/>
  <c r="P75"/>
  <c r="Q80"/>
</calcChain>
</file>

<file path=xl/sharedStrings.xml><?xml version="1.0" encoding="utf-8"?>
<sst xmlns="http://schemas.openxmlformats.org/spreadsheetml/2006/main" count="52" uniqueCount="43">
  <si>
    <t>Мероприятия</t>
  </si>
  <si>
    <t>Годы реализации</t>
  </si>
  <si>
    <t>Планируемые объемы финансирования (тыс. рублей в ценах года реализации мероприятия)</t>
  </si>
  <si>
    <t>Ответственные исполнители</t>
  </si>
  <si>
    <t>В том числе</t>
  </si>
  <si>
    <t>Федеральный бюджет</t>
  </si>
  <si>
    <t>Областной бюджет</t>
  </si>
  <si>
    <t>Бюджет района</t>
  </si>
  <si>
    <t>Местный бюджет</t>
  </si>
  <si>
    <t>№ п/п</t>
  </si>
  <si>
    <t>Тыс.руб.</t>
  </si>
  <si>
    <t>ВСЕГО</t>
  </si>
  <si>
    <t>ВСЕГО по Программе</t>
  </si>
  <si>
    <t>Прочие источники</t>
  </si>
  <si>
    <t>Мероприятия направленные на достижение целей проектов</t>
  </si>
  <si>
    <t>Комплексы процессных мероприятий</t>
  </si>
  <si>
    <t>Расширение доступа субъектов малого и среднего предпринимательства к финансовым ресурсам</t>
  </si>
  <si>
    <t>Отдел экономического развития и инвестиционной политики администрации, отдел бухгалтерского учета администрации, ФПМСП «Социально-деловой центр»</t>
  </si>
  <si>
    <t>1. Комплекс процессных мероприятий «Поддержка субъектов малого и среднего предпринимательства»</t>
  </si>
  <si>
    <t>Передача СМиСП во владение и (или) в пользование муниципального имущества, в том числе земельных участков, зданий, строений, сооружений, нежилых помещений, оборудования, машин, механизмов, установок, транспортных средств, инвентаря, инструментов, на возмездной основе, безвозмездной основе или на льготных условиях</t>
  </si>
  <si>
    <t>2. Комплекс процессных мероприятий «Поддержка организаций, образующих инфраструктуру поддержки субъектов малого и среднего предпринимательства»</t>
  </si>
  <si>
    <t>3. Комплекс процессных мероприятий «Создание условий для развития  предпринимательства»</t>
  </si>
  <si>
    <t>Отдел экономического развития и инвестиционной политики администрации, КУМИ, ФПМСП «Социально-деловой центр»</t>
  </si>
  <si>
    <t>1.1.</t>
  </si>
  <si>
    <t>1.2.</t>
  </si>
  <si>
    <t>Итого : по комплексу процессных мероприятий «Поддержка субъектов малого и среднего предпринимательства»</t>
  </si>
  <si>
    <t>Итого : по комплексу процессных мероприятий «Поддержка организаций, образующих инфраструктуру поддержки субъектов малого и среднего предпринимательства»к</t>
  </si>
  <si>
    <t>Итого : по комплексу процессных мероприятий «Создание условий для развития  предпринимательства»</t>
  </si>
  <si>
    <t xml:space="preserve">Приложение 2 </t>
  </si>
  <si>
    <t>Улучшение условий для предпринимательства в рамках реализации международных проектов</t>
  </si>
  <si>
    <t>1. Мероприятия направленные на достижение целей проекта «Поддержка субъектов малого и среднего предпринимательства»</t>
  </si>
  <si>
    <t>Итого : по мероприятиям, направленным на достижение целей проекта «Поддержка субъектов малого и среднего предпринимательства»</t>
  </si>
  <si>
    <t>Финансовая поддержка организаций, образующих инфраструктуру поддержки субъектов малого и среднего предпринимательства</t>
  </si>
  <si>
    <t>Международный проект ER45_FarmerCraft</t>
  </si>
  <si>
    <t>Международный проект ER53_Narva-Slantsy Leisure Cluster</t>
  </si>
  <si>
    <t>Предоставление субсидий  организации поддержки малого и среднего предпринимательства по ее обязательствам, связанным с обеспечением ее текущей деятельности по предоставлению поддержки СМиСП, в том числе на организацию и проведение семинаров, конференций, оказанию консультационной, информационной и образовательной поддержке и прочих мероприятий</t>
  </si>
  <si>
    <t>Субсидирование части затрат субъектов малого и среднего предпринимательства</t>
  </si>
  <si>
    <t>Оказание информационной поддержки по субсидированию части затрат субъектов малого и среднего предпринимательства, занимающихся социально значимыми видами деятельности</t>
  </si>
  <si>
    <t>(в редакции постановление администрации Сланцевского муницпального района от_________202_ № ___-п)</t>
  </si>
  <si>
    <t>к муниципальной программе "Развитие и поддержка субъектов малого и среднего предпринимательства в монопрофильном муниципальном образовании Сланцевское городское поселение"</t>
  </si>
  <si>
    <t>План мероприятий муниципальной программы 
"Развитие и поддержка субъектов малого и среднего предпринимательства в монопрофильном муниципальном образовании Сланцевское городское поселение "</t>
  </si>
  <si>
    <t>Оказание информационной поддержки по субсидированию процентной ставки по кредитам, выданным субъектам малого и среднего предпринимательства на приобретение оборудования, включая затраты на монтаж оборудования, в целях создания и (или) развития, и (или) модернизации производства товаров (работ, услуг)</t>
  </si>
  <si>
    <t>утвержденной постановлением администраци Сланцевского муниципального района от 24.10.2018 № 1400-п</t>
  </si>
</sst>
</file>

<file path=xl/styles.xml><?xml version="1.0" encoding="utf-8"?>
<styleSheet xmlns="http://schemas.openxmlformats.org/spreadsheetml/2006/main">
  <numFmts count="2">
    <numFmt numFmtId="164" formatCode="#,##0.00000"/>
    <numFmt numFmtId="165" formatCode="#,##0.0"/>
  </numFmts>
  <fonts count="12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color indexed="8"/>
      <name val="Calibri"/>
      <family val="2"/>
      <charset val="204"/>
    </font>
    <font>
      <sz val="8"/>
      <name val="Calibri"/>
      <family val="2"/>
      <charset val="204"/>
    </font>
    <font>
      <sz val="9"/>
      <name val="Times New Roman"/>
      <family val="1"/>
      <charset val="204"/>
    </font>
    <font>
      <sz val="1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1" fillId="0" borderId="0" xfId="0" applyFont="1" applyFill="1"/>
    <xf numFmtId="164" fontId="2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0" fillId="0" borderId="0" xfId="0" applyFill="1"/>
    <xf numFmtId="0" fontId="3" fillId="0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Fill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1" fillId="0" borderId="1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92"/>
  <sheetViews>
    <sheetView showZeros="0" tabSelected="1" view="pageBreakPreview" zoomScale="150" zoomScaleSheetLayoutView="90" workbookViewId="0">
      <pane xSplit="3" ySplit="10" topLeftCell="D80" activePane="bottomRight" state="frozen"/>
      <selection pane="topRight" activeCell="D1" sqref="D1"/>
      <selection pane="bottomLeft" activeCell="A11" sqref="A11"/>
      <selection pane="bottomRight" activeCell="H82" sqref="H82"/>
    </sheetView>
  </sheetViews>
  <sheetFormatPr defaultColWidth="8.85546875" defaultRowHeight="15.6" customHeight="1"/>
  <cols>
    <col min="1" max="1" width="6.5703125" style="1" customWidth="1"/>
    <col min="2" max="2" width="43.5703125" style="1" customWidth="1"/>
    <col min="3" max="3" width="8.85546875" style="1" customWidth="1"/>
    <col min="4" max="4" width="12.7109375" style="1" customWidth="1"/>
    <col min="5" max="5" width="13.28515625" style="1" customWidth="1"/>
    <col min="6" max="6" width="11.5703125" style="1" customWidth="1"/>
    <col min="7" max="7" width="10.7109375" style="1" customWidth="1"/>
    <col min="8" max="8" width="11.7109375" style="1" customWidth="1"/>
    <col min="9" max="9" width="12" style="1" customWidth="1"/>
    <col min="10" max="10" width="28.140625" style="1" customWidth="1"/>
    <col min="11" max="13" width="8.85546875" style="5"/>
    <col min="14" max="14" width="16.7109375" style="1" customWidth="1"/>
    <col min="15" max="16" width="12.42578125" style="1" customWidth="1"/>
    <col min="17" max="17" width="14.42578125" style="13" customWidth="1"/>
    <col min="18" max="18" width="8.85546875" style="13"/>
    <col min="19" max="19" width="12.28515625" style="13" customWidth="1"/>
    <col min="20" max="16384" width="8.85546875" style="1"/>
  </cols>
  <sheetData>
    <row r="1" spans="1:19" ht="15">
      <c r="I1" s="46" t="s">
        <v>28</v>
      </c>
      <c r="J1" s="46"/>
    </row>
    <row r="2" spans="1:19" ht="28.5" customHeight="1">
      <c r="D2" s="47" t="s">
        <v>39</v>
      </c>
      <c r="E2" s="47"/>
      <c r="F2" s="47"/>
      <c r="G2" s="47"/>
      <c r="H2" s="47"/>
      <c r="I2" s="47"/>
      <c r="J2" s="47"/>
    </row>
    <row r="3" spans="1:19" ht="15" customHeight="1">
      <c r="D3" s="47" t="s">
        <v>42</v>
      </c>
      <c r="E3" s="47"/>
      <c r="F3" s="47"/>
      <c r="G3" s="47"/>
      <c r="H3" s="47"/>
      <c r="I3" s="47"/>
      <c r="J3" s="47"/>
    </row>
    <row r="4" spans="1:19" ht="12" customHeight="1">
      <c r="D4" s="1" t="s">
        <v>38</v>
      </c>
      <c r="I4" s="11"/>
      <c r="J4" s="11"/>
    </row>
    <row r="5" spans="1:19" ht="15" customHeight="1">
      <c r="A5" s="48" t="s">
        <v>40</v>
      </c>
      <c r="B5" s="48"/>
      <c r="C5" s="48"/>
      <c r="D5" s="48"/>
      <c r="E5" s="48"/>
      <c r="F5" s="48"/>
      <c r="G5" s="48"/>
      <c r="H5" s="48"/>
      <c r="I5" s="48"/>
      <c r="J5" s="48"/>
    </row>
    <row r="6" spans="1:19" ht="15" customHeight="1">
      <c r="A6" s="48"/>
      <c r="B6" s="48"/>
      <c r="C6" s="48"/>
      <c r="D6" s="48"/>
      <c r="E6" s="48"/>
      <c r="F6" s="48"/>
      <c r="G6" s="48"/>
      <c r="H6" s="48"/>
      <c r="I6" s="48"/>
      <c r="J6" s="48"/>
    </row>
    <row r="7" spans="1:19" ht="13.15" customHeight="1">
      <c r="A7" s="2"/>
      <c r="B7" s="2"/>
      <c r="C7" s="2"/>
      <c r="D7" s="2"/>
      <c r="E7" s="2"/>
      <c r="F7" s="2"/>
      <c r="G7" s="2"/>
      <c r="H7" s="2"/>
      <c r="I7" s="2"/>
      <c r="J7" s="6" t="s">
        <v>10</v>
      </c>
    </row>
    <row r="8" spans="1:19" ht="23.45" customHeight="1">
      <c r="A8" s="28" t="s">
        <v>9</v>
      </c>
      <c r="B8" s="28" t="s">
        <v>0</v>
      </c>
      <c r="C8" s="28" t="s">
        <v>1</v>
      </c>
      <c r="D8" s="28" t="s">
        <v>2</v>
      </c>
      <c r="E8" s="28"/>
      <c r="F8" s="28"/>
      <c r="G8" s="28"/>
      <c r="H8" s="28"/>
      <c r="I8" s="28"/>
      <c r="J8" s="28" t="s">
        <v>3</v>
      </c>
    </row>
    <row r="9" spans="1:19" ht="15">
      <c r="A9" s="28"/>
      <c r="B9" s="28"/>
      <c r="C9" s="28"/>
      <c r="D9" s="28" t="s">
        <v>11</v>
      </c>
      <c r="E9" s="28" t="s">
        <v>4</v>
      </c>
      <c r="F9" s="28"/>
      <c r="G9" s="28"/>
      <c r="H9" s="28"/>
      <c r="I9" s="28"/>
      <c r="J9" s="28"/>
    </row>
    <row r="10" spans="1:19" ht="24.75" customHeight="1">
      <c r="A10" s="28"/>
      <c r="B10" s="28"/>
      <c r="C10" s="28"/>
      <c r="D10" s="28"/>
      <c r="E10" s="10" t="s">
        <v>5</v>
      </c>
      <c r="F10" s="10" t="s">
        <v>6</v>
      </c>
      <c r="G10" s="10" t="s">
        <v>7</v>
      </c>
      <c r="H10" s="10" t="s">
        <v>8</v>
      </c>
      <c r="I10" s="10" t="s">
        <v>13</v>
      </c>
      <c r="J10" s="28"/>
    </row>
    <row r="11" spans="1:19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</row>
    <row r="12" spans="1:19" s="2" customFormat="1" ht="15.75">
      <c r="A12" s="42" t="s">
        <v>15</v>
      </c>
      <c r="B12" s="43"/>
      <c r="C12" s="43"/>
      <c r="D12" s="43"/>
      <c r="E12" s="43"/>
      <c r="F12" s="43"/>
      <c r="G12" s="43"/>
      <c r="H12" s="43"/>
      <c r="I12" s="43"/>
      <c r="J12" s="43"/>
      <c r="K12" s="5"/>
      <c r="L12" s="5"/>
      <c r="M12" s="5"/>
      <c r="Q12" s="14"/>
      <c r="R12" s="14"/>
      <c r="S12" s="14"/>
    </row>
    <row r="13" spans="1:19" ht="15">
      <c r="A13" s="27" t="s">
        <v>18</v>
      </c>
      <c r="B13" s="27"/>
      <c r="C13" s="27"/>
      <c r="D13" s="27"/>
      <c r="E13" s="27"/>
      <c r="F13" s="27"/>
      <c r="G13" s="27"/>
      <c r="H13" s="27"/>
      <c r="I13" s="27"/>
      <c r="J13" s="27"/>
    </row>
    <row r="14" spans="1:19" ht="15">
      <c r="A14" s="29">
        <v>1</v>
      </c>
      <c r="B14" s="44" t="s">
        <v>37</v>
      </c>
      <c r="C14" s="9">
        <v>2022</v>
      </c>
      <c r="D14" s="8"/>
      <c r="E14" s="8"/>
      <c r="F14" s="8"/>
      <c r="G14" s="8"/>
      <c r="H14" s="8"/>
      <c r="I14" s="8"/>
      <c r="J14" s="29" t="s">
        <v>17</v>
      </c>
    </row>
    <row r="15" spans="1:19" ht="15">
      <c r="A15" s="29"/>
      <c r="B15" s="44"/>
      <c r="C15" s="9">
        <v>2023</v>
      </c>
      <c r="D15" s="8"/>
      <c r="E15" s="8"/>
      <c r="F15" s="8"/>
      <c r="G15" s="8"/>
      <c r="H15" s="8"/>
      <c r="I15" s="8"/>
      <c r="J15" s="29"/>
    </row>
    <row r="16" spans="1:19" ht="15">
      <c r="A16" s="29"/>
      <c r="B16" s="44"/>
      <c r="C16" s="9">
        <v>2024</v>
      </c>
      <c r="D16" s="8"/>
      <c r="E16" s="8"/>
      <c r="F16" s="8"/>
      <c r="G16" s="8"/>
      <c r="H16" s="8"/>
      <c r="I16" s="8"/>
      <c r="J16" s="29"/>
    </row>
    <row r="17" spans="1:19" ht="15">
      <c r="A17" s="29"/>
      <c r="B17" s="44"/>
      <c r="C17" s="9">
        <v>2025</v>
      </c>
      <c r="D17" s="8"/>
      <c r="E17" s="8"/>
      <c r="F17" s="8"/>
      <c r="G17" s="8"/>
      <c r="H17" s="8"/>
      <c r="I17" s="8"/>
      <c r="J17" s="29"/>
    </row>
    <row r="18" spans="1:19" ht="15">
      <c r="A18" s="29"/>
      <c r="B18" s="44"/>
      <c r="C18" s="9">
        <v>2026</v>
      </c>
      <c r="D18" s="8"/>
      <c r="E18" s="8"/>
      <c r="F18" s="8"/>
      <c r="G18" s="8"/>
      <c r="H18" s="8"/>
      <c r="I18" s="8"/>
      <c r="J18" s="29"/>
    </row>
    <row r="19" spans="1:19" ht="17.25" customHeight="1">
      <c r="A19" s="29">
        <v>2</v>
      </c>
      <c r="B19" s="45" t="s">
        <v>41</v>
      </c>
      <c r="C19" s="9">
        <v>2022</v>
      </c>
      <c r="D19" s="8"/>
      <c r="E19" s="8"/>
      <c r="F19" s="8"/>
      <c r="G19" s="8"/>
      <c r="H19" s="8"/>
      <c r="I19" s="8"/>
      <c r="J19" s="29" t="s">
        <v>17</v>
      </c>
    </row>
    <row r="20" spans="1:19" ht="17.25" customHeight="1">
      <c r="A20" s="29"/>
      <c r="B20" s="45"/>
      <c r="C20" s="9">
        <v>2023</v>
      </c>
      <c r="D20" s="8"/>
      <c r="E20" s="8"/>
      <c r="F20" s="8"/>
      <c r="G20" s="8"/>
      <c r="H20" s="8"/>
      <c r="I20" s="8"/>
      <c r="J20" s="29"/>
    </row>
    <row r="21" spans="1:19" ht="17.25" customHeight="1">
      <c r="A21" s="29"/>
      <c r="B21" s="45"/>
      <c r="C21" s="9">
        <v>2024</v>
      </c>
      <c r="D21" s="8"/>
      <c r="E21" s="8"/>
      <c r="F21" s="8"/>
      <c r="G21" s="8"/>
      <c r="H21" s="8"/>
      <c r="I21" s="8"/>
      <c r="J21" s="29"/>
    </row>
    <row r="22" spans="1:19" ht="17.25" customHeight="1">
      <c r="A22" s="29"/>
      <c r="B22" s="45"/>
      <c r="C22" s="9">
        <v>2025</v>
      </c>
      <c r="D22" s="8"/>
      <c r="E22" s="8"/>
      <c r="F22" s="8"/>
      <c r="G22" s="8"/>
      <c r="H22" s="8"/>
      <c r="I22" s="8"/>
      <c r="J22" s="29"/>
    </row>
    <row r="23" spans="1:19" ht="17.25" customHeight="1">
      <c r="A23" s="29"/>
      <c r="B23" s="45"/>
      <c r="C23" s="9">
        <v>2026</v>
      </c>
      <c r="D23" s="8"/>
      <c r="E23" s="8"/>
      <c r="F23" s="8"/>
      <c r="G23" s="8"/>
      <c r="H23" s="8"/>
      <c r="I23" s="8"/>
      <c r="J23" s="29"/>
    </row>
    <row r="24" spans="1:19" ht="15.75" customHeight="1">
      <c r="A24" s="29">
        <v>3</v>
      </c>
      <c r="B24" s="34" t="s">
        <v>19</v>
      </c>
      <c r="C24" s="9">
        <v>2022</v>
      </c>
      <c r="D24" s="8"/>
      <c r="E24" s="8"/>
      <c r="F24" s="8"/>
      <c r="G24" s="8"/>
      <c r="H24" s="8"/>
      <c r="I24" s="8"/>
      <c r="J24" s="29" t="s">
        <v>22</v>
      </c>
    </row>
    <row r="25" spans="1:19" ht="15.75" customHeight="1">
      <c r="A25" s="29"/>
      <c r="B25" s="34"/>
      <c r="C25" s="9">
        <v>2023</v>
      </c>
      <c r="D25" s="8"/>
      <c r="E25" s="8"/>
      <c r="F25" s="8"/>
      <c r="G25" s="8"/>
      <c r="H25" s="8"/>
      <c r="I25" s="8"/>
      <c r="J25" s="29"/>
    </row>
    <row r="26" spans="1:19" ht="15.75" customHeight="1">
      <c r="A26" s="29"/>
      <c r="B26" s="34"/>
      <c r="C26" s="9">
        <v>2024</v>
      </c>
      <c r="D26" s="8"/>
      <c r="E26" s="8"/>
      <c r="F26" s="8"/>
      <c r="G26" s="8"/>
      <c r="H26" s="8"/>
      <c r="I26" s="8"/>
      <c r="J26" s="29"/>
    </row>
    <row r="27" spans="1:19" ht="17.25" customHeight="1">
      <c r="A27" s="29"/>
      <c r="B27" s="34"/>
      <c r="C27" s="9">
        <v>2025</v>
      </c>
      <c r="D27" s="8"/>
      <c r="E27" s="8"/>
      <c r="F27" s="8"/>
      <c r="G27" s="8"/>
      <c r="H27" s="8"/>
      <c r="I27" s="8"/>
      <c r="J27" s="29"/>
    </row>
    <row r="28" spans="1:19" ht="21" customHeight="1">
      <c r="A28" s="29"/>
      <c r="B28" s="34"/>
      <c r="C28" s="9">
        <v>2026</v>
      </c>
      <c r="D28" s="8"/>
      <c r="E28" s="8"/>
      <c r="F28" s="8"/>
      <c r="G28" s="8"/>
      <c r="H28" s="8"/>
      <c r="I28" s="8"/>
      <c r="J28" s="29"/>
    </row>
    <row r="29" spans="1:19" s="2" customFormat="1" ht="12.75">
      <c r="A29" s="38" t="s">
        <v>25</v>
      </c>
      <c r="B29" s="38"/>
      <c r="C29" s="7">
        <v>2022</v>
      </c>
      <c r="D29" s="22">
        <v>0</v>
      </c>
      <c r="E29" s="22">
        <v>0</v>
      </c>
      <c r="F29" s="22">
        <v>0</v>
      </c>
      <c r="G29" s="22">
        <v>0</v>
      </c>
      <c r="H29" s="22">
        <v>0</v>
      </c>
      <c r="I29" s="22">
        <v>0</v>
      </c>
      <c r="J29" s="39"/>
      <c r="Q29" s="14"/>
      <c r="R29" s="14"/>
      <c r="S29" s="14"/>
    </row>
    <row r="30" spans="1:19" s="2" customFormat="1" ht="12.75">
      <c r="A30" s="38"/>
      <c r="B30" s="38"/>
      <c r="C30" s="7">
        <v>2023</v>
      </c>
      <c r="D30" s="22">
        <v>0</v>
      </c>
      <c r="E30" s="22">
        <v>0</v>
      </c>
      <c r="F30" s="22">
        <v>0</v>
      </c>
      <c r="G30" s="22">
        <v>0</v>
      </c>
      <c r="H30" s="22">
        <v>0</v>
      </c>
      <c r="I30" s="22">
        <v>0</v>
      </c>
      <c r="J30" s="39"/>
      <c r="Q30" s="14"/>
      <c r="R30" s="14"/>
      <c r="S30" s="14"/>
    </row>
    <row r="31" spans="1:19" s="2" customFormat="1" ht="12.75">
      <c r="A31" s="38"/>
      <c r="B31" s="38"/>
      <c r="C31" s="7">
        <v>2024</v>
      </c>
      <c r="D31" s="22">
        <v>0</v>
      </c>
      <c r="E31" s="22">
        <v>0</v>
      </c>
      <c r="F31" s="22">
        <v>0</v>
      </c>
      <c r="G31" s="22">
        <v>0</v>
      </c>
      <c r="H31" s="22">
        <v>0</v>
      </c>
      <c r="I31" s="22">
        <v>0</v>
      </c>
      <c r="J31" s="39"/>
      <c r="Q31" s="14"/>
      <c r="R31" s="14"/>
      <c r="S31" s="14"/>
    </row>
    <row r="32" spans="1:19" s="2" customFormat="1" ht="12.75">
      <c r="A32" s="38"/>
      <c r="B32" s="38"/>
      <c r="C32" s="7">
        <v>2025</v>
      </c>
      <c r="D32" s="22">
        <v>0</v>
      </c>
      <c r="E32" s="22">
        <v>0</v>
      </c>
      <c r="F32" s="22">
        <v>0</v>
      </c>
      <c r="G32" s="22">
        <v>0</v>
      </c>
      <c r="H32" s="22">
        <v>0</v>
      </c>
      <c r="I32" s="22">
        <v>0</v>
      </c>
      <c r="J32" s="39"/>
      <c r="Q32" s="14"/>
      <c r="R32" s="14"/>
      <c r="S32" s="14"/>
    </row>
    <row r="33" spans="1:19" s="2" customFormat="1" ht="12.75">
      <c r="A33" s="38"/>
      <c r="B33" s="38"/>
      <c r="C33" s="7">
        <v>2026</v>
      </c>
      <c r="D33" s="22">
        <v>0</v>
      </c>
      <c r="E33" s="22">
        <v>0</v>
      </c>
      <c r="F33" s="22">
        <v>0</v>
      </c>
      <c r="G33" s="22">
        <v>0</v>
      </c>
      <c r="H33" s="22">
        <v>0</v>
      </c>
      <c r="I33" s="22">
        <v>0</v>
      </c>
      <c r="J33" s="39"/>
      <c r="Q33" s="14"/>
      <c r="R33" s="14"/>
      <c r="S33" s="14"/>
    </row>
    <row r="34" spans="1:19" s="2" customFormat="1" ht="12.75">
      <c r="A34" s="33" t="s">
        <v>20</v>
      </c>
      <c r="B34" s="33"/>
      <c r="C34" s="33"/>
      <c r="D34" s="33"/>
      <c r="E34" s="33"/>
      <c r="F34" s="33"/>
      <c r="G34" s="33"/>
      <c r="H34" s="33"/>
      <c r="I34" s="33"/>
      <c r="J34" s="33"/>
      <c r="Q34" s="14"/>
      <c r="R34" s="14"/>
      <c r="S34" s="14"/>
    </row>
    <row r="35" spans="1:19" s="2" customFormat="1" ht="18.75" customHeight="1">
      <c r="A35" s="28">
        <v>1</v>
      </c>
      <c r="B35" s="32" t="s">
        <v>32</v>
      </c>
      <c r="C35" s="20">
        <v>2022</v>
      </c>
      <c r="D35" s="22">
        <f>D40</f>
        <v>35.4</v>
      </c>
      <c r="E35" s="22">
        <f t="shared" ref="E35:H37" si="0">E40</f>
        <v>0</v>
      </c>
      <c r="F35" s="22">
        <f t="shared" si="0"/>
        <v>0</v>
      </c>
      <c r="G35" s="22">
        <f t="shared" si="0"/>
        <v>0</v>
      </c>
      <c r="H35" s="22">
        <f t="shared" si="0"/>
        <v>35.4</v>
      </c>
      <c r="I35" s="22">
        <f>I40</f>
        <v>0</v>
      </c>
      <c r="J35" s="29" t="s">
        <v>17</v>
      </c>
      <c r="K35" s="5"/>
      <c r="L35" s="5"/>
      <c r="M35" s="5"/>
      <c r="Q35" s="14"/>
      <c r="R35" s="14"/>
      <c r="S35" s="14"/>
    </row>
    <row r="36" spans="1:19" s="2" customFormat="1" ht="17.25" customHeight="1">
      <c r="A36" s="28"/>
      <c r="B36" s="32"/>
      <c r="C36" s="20">
        <v>2023</v>
      </c>
      <c r="D36" s="22">
        <f>D41</f>
        <v>33</v>
      </c>
      <c r="E36" s="22">
        <f t="shared" si="0"/>
        <v>0</v>
      </c>
      <c r="F36" s="22">
        <f t="shared" si="0"/>
        <v>0</v>
      </c>
      <c r="G36" s="22">
        <f t="shared" si="0"/>
        <v>0</v>
      </c>
      <c r="H36" s="22">
        <f t="shared" si="0"/>
        <v>33</v>
      </c>
      <c r="I36" s="22">
        <f>I41</f>
        <v>0</v>
      </c>
      <c r="J36" s="29"/>
      <c r="K36" s="5"/>
      <c r="L36" s="5"/>
      <c r="M36" s="5"/>
      <c r="Q36" s="14"/>
      <c r="R36" s="14"/>
      <c r="S36" s="14"/>
    </row>
    <row r="37" spans="1:19" s="2" customFormat="1" ht="15">
      <c r="A37" s="28"/>
      <c r="B37" s="32"/>
      <c r="C37" s="20">
        <v>2024</v>
      </c>
      <c r="D37" s="22">
        <f>D42</f>
        <v>35.1</v>
      </c>
      <c r="E37" s="22">
        <f t="shared" si="0"/>
        <v>0</v>
      </c>
      <c r="F37" s="22">
        <f t="shared" si="0"/>
        <v>0</v>
      </c>
      <c r="G37" s="22">
        <f t="shared" si="0"/>
        <v>0</v>
      </c>
      <c r="H37" s="22">
        <f t="shared" si="0"/>
        <v>35.1</v>
      </c>
      <c r="I37" s="22">
        <f>I42</f>
        <v>0</v>
      </c>
      <c r="J37" s="29"/>
      <c r="K37" s="5"/>
      <c r="L37" s="5"/>
      <c r="M37" s="5"/>
      <c r="Q37" s="14"/>
      <c r="R37" s="14"/>
      <c r="S37" s="14"/>
    </row>
    <row r="38" spans="1:19" s="2" customFormat="1" ht="14.25" customHeight="1">
      <c r="A38" s="28"/>
      <c r="B38" s="32"/>
      <c r="C38" s="20">
        <v>2025</v>
      </c>
      <c r="D38" s="22">
        <f>D43</f>
        <v>38.9</v>
      </c>
      <c r="E38" s="22">
        <f t="shared" ref="E38:H39" si="1">E43</f>
        <v>0</v>
      </c>
      <c r="F38" s="22">
        <f t="shared" si="1"/>
        <v>0</v>
      </c>
      <c r="G38" s="22">
        <f t="shared" si="1"/>
        <v>0</v>
      </c>
      <c r="H38" s="22">
        <f t="shared" si="1"/>
        <v>38.9</v>
      </c>
      <c r="I38" s="22">
        <f>I43</f>
        <v>0</v>
      </c>
      <c r="J38" s="29"/>
      <c r="K38" s="5"/>
      <c r="L38" s="5"/>
      <c r="M38" s="5"/>
      <c r="Q38" s="14"/>
      <c r="R38" s="14"/>
      <c r="S38" s="14"/>
    </row>
    <row r="39" spans="1:19" s="2" customFormat="1" ht="13.5" customHeight="1">
      <c r="A39" s="28"/>
      <c r="B39" s="32"/>
      <c r="C39" s="20">
        <v>2026</v>
      </c>
      <c r="D39" s="22">
        <f>D44</f>
        <v>43</v>
      </c>
      <c r="E39" s="22">
        <f t="shared" si="1"/>
        <v>0</v>
      </c>
      <c r="F39" s="22">
        <f t="shared" si="1"/>
        <v>0</v>
      </c>
      <c r="G39" s="22">
        <f t="shared" si="1"/>
        <v>0</v>
      </c>
      <c r="H39" s="22">
        <f t="shared" si="1"/>
        <v>43</v>
      </c>
      <c r="I39" s="22">
        <f>I44</f>
        <v>0</v>
      </c>
      <c r="J39" s="29"/>
      <c r="K39" s="5"/>
      <c r="L39" s="5"/>
      <c r="M39" s="5"/>
      <c r="Q39" s="14"/>
      <c r="R39" s="14"/>
      <c r="S39" s="14"/>
    </row>
    <row r="40" spans="1:19" s="2" customFormat="1" ht="20.25" customHeight="1">
      <c r="A40" s="29" t="s">
        <v>23</v>
      </c>
      <c r="B40" s="41" t="s">
        <v>35</v>
      </c>
      <c r="C40" s="18">
        <v>2022</v>
      </c>
      <c r="D40" s="12">
        <f>E40+F40+G40+H40+I40</f>
        <v>35.4</v>
      </c>
      <c r="E40" s="12"/>
      <c r="F40" s="12"/>
      <c r="G40" s="19"/>
      <c r="H40" s="12">
        <v>35.4</v>
      </c>
      <c r="I40" s="8"/>
      <c r="J40" s="29" t="s">
        <v>17</v>
      </c>
      <c r="K40" s="5"/>
      <c r="L40" s="5"/>
      <c r="M40" s="5"/>
      <c r="Q40" s="14"/>
      <c r="R40" s="14"/>
      <c r="S40" s="14"/>
    </row>
    <row r="41" spans="1:19" s="2" customFormat="1" ht="18.75" customHeight="1">
      <c r="A41" s="29"/>
      <c r="B41" s="41"/>
      <c r="C41" s="18">
        <v>2023</v>
      </c>
      <c r="D41" s="12">
        <f>E41+F41+G41+H41+I41</f>
        <v>33</v>
      </c>
      <c r="E41" s="12"/>
      <c r="F41" s="12"/>
      <c r="G41" s="19"/>
      <c r="H41" s="12">
        <v>33</v>
      </c>
      <c r="I41" s="8"/>
      <c r="J41" s="29"/>
      <c r="K41" s="5"/>
      <c r="L41" s="5"/>
      <c r="M41" s="5"/>
      <c r="Q41" s="14"/>
      <c r="R41" s="14"/>
      <c r="S41" s="14"/>
    </row>
    <row r="42" spans="1:19" s="2" customFormat="1" ht="22.5" customHeight="1">
      <c r="A42" s="29"/>
      <c r="B42" s="41"/>
      <c r="C42" s="18">
        <v>2024</v>
      </c>
      <c r="D42" s="12">
        <f>E42+F42+G42+H42+I42</f>
        <v>35.1</v>
      </c>
      <c r="E42" s="12"/>
      <c r="F42" s="12"/>
      <c r="G42" s="19"/>
      <c r="H42" s="8">
        <v>35.1</v>
      </c>
      <c r="I42" s="8"/>
      <c r="J42" s="29"/>
      <c r="K42" s="5"/>
      <c r="L42" s="5"/>
      <c r="M42" s="5"/>
      <c r="Q42" s="14"/>
      <c r="R42" s="14"/>
      <c r="S42" s="14"/>
    </row>
    <row r="43" spans="1:19" s="2" customFormat="1" ht="22.5" customHeight="1">
      <c r="A43" s="29"/>
      <c r="B43" s="41"/>
      <c r="C43" s="18">
        <v>2025</v>
      </c>
      <c r="D43" s="12">
        <f>E43+F43+G43+H43+I43</f>
        <v>38.9</v>
      </c>
      <c r="E43" s="12"/>
      <c r="F43" s="12"/>
      <c r="G43" s="19"/>
      <c r="H43" s="8">
        <v>38.9</v>
      </c>
      <c r="I43" s="8"/>
      <c r="J43" s="29"/>
      <c r="K43" s="5"/>
      <c r="L43" s="5"/>
      <c r="M43" s="5"/>
      <c r="Q43" s="14"/>
      <c r="R43" s="14"/>
      <c r="S43" s="14"/>
    </row>
    <row r="44" spans="1:19" s="2" customFormat="1" ht="16.5" customHeight="1">
      <c r="A44" s="29"/>
      <c r="B44" s="41"/>
      <c r="C44" s="18">
        <v>2026</v>
      </c>
      <c r="D44" s="12">
        <f>E44+F44+G44+H44+I44</f>
        <v>43</v>
      </c>
      <c r="E44" s="12"/>
      <c r="F44" s="12"/>
      <c r="G44" s="19"/>
      <c r="H44" s="8">
        <v>43</v>
      </c>
      <c r="I44" s="8"/>
      <c r="J44" s="29"/>
      <c r="K44" s="5"/>
      <c r="L44" s="5"/>
      <c r="M44" s="5"/>
      <c r="Q44" s="14"/>
      <c r="R44" s="14"/>
      <c r="S44" s="14"/>
    </row>
    <row r="45" spans="1:19" s="2" customFormat="1" ht="12.75">
      <c r="A45" s="38" t="s">
        <v>26</v>
      </c>
      <c r="B45" s="38"/>
      <c r="C45" s="7">
        <v>2022</v>
      </c>
      <c r="D45" s="22">
        <f t="shared" ref="D45:I47" si="2">D35</f>
        <v>35.4</v>
      </c>
      <c r="E45" s="22">
        <f t="shared" si="2"/>
        <v>0</v>
      </c>
      <c r="F45" s="22">
        <f t="shared" si="2"/>
        <v>0</v>
      </c>
      <c r="G45" s="22">
        <f t="shared" si="2"/>
        <v>0</v>
      </c>
      <c r="H45" s="22">
        <f t="shared" si="2"/>
        <v>35.4</v>
      </c>
      <c r="I45" s="22">
        <f t="shared" si="2"/>
        <v>0</v>
      </c>
      <c r="J45" s="39"/>
      <c r="Q45" s="14"/>
      <c r="R45" s="14"/>
      <c r="S45" s="14"/>
    </row>
    <row r="46" spans="1:19" s="2" customFormat="1" ht="12.75">
      <c r="A46" s="38"/>
      <c r="B46" s="38"/>
      <c r="C46" s="7">
        <v>2023</v>
      </c>
      <c r="D46" s="22">
        <f t="shared" si="2"/>
        <v>33</v>
      </c>
      <c r="E46" s="22">
        <f t="shared" si="2"/>
        <v>0</v>
      </c>
      <c r="F46" s="22">
        <f t="shared" si="2"/>
        <v>0</v>
      </c>
      <c r="G46" s="22">
        <f t="shared" si="2"/>
        <v>0</v>
      </c>
      <c r="H46" s="22">
        <f t="shared" si="2"/>
        <v>33</v>
      </c>
      <c r="I46" s="22">
        <f t="shared" si="2"/>
        <v>0</v>
      </c>
      <c r="J46" s="39"/>
      <c r="Q46" s="14"/>
      <c r="R46" s="14"/>
      <c r="S46" s="14"/>
    </row>
    <row r="47" spans="1:19" s="2" customFormat="1" ht="12.75">
      <c r="A47" s="38"/>
      <c r="B47" s="38"/>
      <c r="C47" s="7">
        <v>2024</v>
      </c>
      <c r="D47" s="22">
        <f t="shared" si="2"/>
        <v>35.1</v>
      </c>
      <c r="E47" s="22">
        <f t="shared" si="2"/>
        <v>0</v>
      </c>
      <c r="F47" s="22">
        <f t="shared" si="2"/>
        <v>0</v>
      </c>
      <c r="G47" s="22">
        <f t="shared" si="2"/>
        <v>0</v>
      </c>
      <c r="H47" s="22">
        <f t="shared" si="2"/>
        <v>35.1</v>
      </c>
      <c r="I47" s="22">
        <f t="shared" si="2"/>
        <v>0</v>
      </c>
      <c r="J47" s="39"/>
      <c r="Q47" s="14"/>
      <c r="R47" s="14"/>
      <c r="S47" s="14"/>
    </row>
    <row r="48" spans="1:19" s="2" customFormat="1" ht="12.75">
      <c r="A48" s="38"/>
      <c r="B48" s="38"/>
      <c r="C48" s="7">
        <v>2025</v>
      </c>
      <c r="D48" s="22">
        <f t="shared" ref="D48:H49" si="3">D38</f>
        <v>38.9</v>
      </c>
      <c r="E48" s="22">
        <f t="shared" si="3"/>
        <v>0</v>
      </c>
      <c r="F48" s="22">
        <f t="shared" si="3"/>
        <v>0</v>
      </c>
      <c r="G48" s="22">
        <f t="shared" si="3"/>
        <v>0</v>
      </c>
      <c r="H48" s="22">
        <f t="shared" si="3"/>
        <v>38.9</v>
      </c>
      <c r="I48" s="22">
        <f>I38</f>
        <v>0</v>
      </c>
      <c r="J48" s="39"/>
      <c r="Q48" s="14"/>
      <c r="R48" s="14"/>
      <c r="S48" s="14"/>
    </row>
    <row r="49" spans="1:19" s="2" customFormat="1" ht="12.75">
      <c r="A49" s="38"/>
      <c r="B49" s="38"/>
      <c r="C49" s="7">
        <v>2026</v>
      </c>
      <c r="D49" s="22">
        <f t="shared" si="3"/>
        <v>43</v>
      </c>
      <c r="E49" s="22">
        <f t="shared" si="3"/>
        <v>0</v>
      </c>
      <c r="F49" s="22">
        <f t="shared" si="3"/>
        <v>0</v>
      </c>
      <c r="G49" s="22">
        <f t="shared" si="3"/>
        <v>0</v>
      </c>
      <c r="H49" s="22">
        <f t="shared" si="3"/>
        <v>43</v>
      </c>
      <c r="I49" s="22">
        <f>I39</f>
        <v>0</v>
      </c>
      <c r="J49" s="39"/>
      <c r="Q49" s="14"/>
      <c r="R49" s="14"/>
      <c r="S49" s="14"/>
    </row>
    <row r="50" spans="1:19" s="2" customFormat="1" ht="12.75">
      <c r="A50" s="33" t="s">
        <v>21</v>
      </c>
      <c r="B50" s="33"/>
      <c r="C50" s="33"/>
      <c r="D50" s="33"/>
      <c r="E50" s="33"/>
      <c r="F50" s="33"/>
      <c r="G50" s="33"/>
      <c r="H50" s="33"/>
      <c r="I50" s="33"/>
      <c r="J50" s="33"/>
      <c r="Q50" s="14"/>
      <c r="R50" s="14"/>
      <c r="S50" s="14"/>
    </row>
    <row r="51" spans="1:19" s="2" customFormat="1" ht="12.75" customHeight="1">
      <c r="A51" s="28">
        <v>1</v>
      </c>
      <c r="B51" s="32" t="s">
        <v>29</v>
      </c>
      <c r="C51" s="7">
        <v>2022</v>
      </c>
      <c r="D51" s="22">
        <f t="shared" ref="D51:I55" si="4">D56+D61</f>
        <v>175</v>
      </c>
      <c r="E51" s="22">
        <f t="shared" si="4"/>
        <v>0</v>
      </c>
      <c r="F51" s="22">
        <f t="shared" si="4"/>
        <v>0</v>
      </c>
      <c r="G51" s="22">
        <f t="shared" si="4"/>
        <v>0</v>
      </c>
      <c r="H51" s="22">
        <f t="shared" si="4"/>
        <v>175</v>
      </c>
      <c r="I51" s="22">
        <f t="shared" si="4"/>
        <v>0</v>
      </c>
      <c r="J51" s="33"/>
      <c r="Q51" s="14"/>
      <c r="R51" s="14"/>
      <c r="S51" s="14"/>
    </row>
    <row r="52" spans="1:19" s="2" customFormat="1" ht="12.75">
      <c r="A52" s="35"/>
      <c r="B52" s="32"/>
      <c r="C52" s="7">
        <v>2023</v>
      </c>
      <c r="D52" s="22">
        <f t="shared" si="4"/>
        <v>0</v>
      </c>
      <c r="E52" s="22">
        <f t="shared" si="4"/>
        <v>0</v>
      </c>
      <c r="F52" s="22">
        <f t="shared" si="4"/>
        <v>0</v>
      </c>
      <c r="G52" s="22">
        <f t="shared" si="4"/>
        <v>0</v>
      </c>
      <c r="H52" s="22">
        <f t="shared" si="4"/>
        <v>0</v>
      </c>
      <c r="I52" s="22">
        <f t="shared" si="4"/>
        <v>0</v>
      </c>
      <c r="J52" s="33"/>
      <c r="Q52" s="14"/>
      <c r="R52" s="14"/>
      <c r="S52" s="14"/>
    </row>
    <row r="53" spans="1:19" s="2" customFormat="1" ht="12.75">
      <c r="A53" s="35"/>
      <c r="B53" s="32"/>
      <c r="C53" s="7">
        <v>2024</v>
      </c>
      <c r="D53" s="22">
        <f t="shared" si="4"/>
        <v>0</v>
      </c>
      <c r="E53" s="22">
        <f t="shared" si="4"/>
        <v>0</v>
      </c>
      <c r="F53" s="22">
        <f t="shared" si="4"/>
        <v>0</v>
      </c>
      <c r="G53" s="22">
        <f t="shared" si="4"/>
        <v>0</v>
      </c>
      <c r="H53" s="22">
        <f t="shared" si="4"/>
        <v>0</v>
      </c>
      <c r="I53" s="22">
        <f t="shared" si="4"/>
        <v>0</v>
      </c>
      <c r="J53" s="33"/>
      <c r="Q53" s="14"/>
      <c r="R53" s="14"/>
      <c r="S53" s="14"/>
    </row>
    <row r="54" spans="1:19" s="2" customFormat="1" ht="12.75">
      <c r="A54" s="35"/>
      <c r="B54" s="32"/>
      <c r="C54" s="7">
        <v>2025</v>
      </c>
      <c r="D54" s="22">
        <f t="shared" si="4"/>
        <v>0</v>
      </c>
      <c r="E54" s="22">
        <f t="shared" si="4"/>
        <v>0</v>
      </c>
      <c r="F54" s="22">
        <f t="shared" si="4"/>
        <v>0</v>
      </c>
      <c r="G54" s="22">
        <f t="shared" si="4"/>
        <v>0</v>
      </c>
      <c r="H54" s="22">
        <f t="shared" si="4"/>
        <v>0</v>
      </c>
      <c r="I54" s="22">
        <f t="shared" si="4"/>
        <v>0</v>
      </c>
      <c r="J54" s="33"/>
      <c r="Q54" s="14"/>
      <c r="R54" s="14"/>
      <c r="S54" s="14"/>
    </row>
    <row r="55" spans="1:19" s="2" customFormat="1" ht="12.75">
      <c r="A55" s="35"/>
      <c r="B55" s="32"/>
      <c r="C55" s="7">
        <v>2026</v>
      </c>
      <c r="D55" s="22">
        <f t="shared" si="4"/>
        <v>0</v>
      </c>
      <c r="E55" s="22">
        <f t="shared" si="4"/>
        <v>0</v>
      </c>
      <c r="F55" s="22">
        <f t="shared" si="4"/>
        <v>0</v>
      </c>
      <c r="G55" s="22">
        <f t="shared" si="4"/>
        <v>0</v>
      </c>
      <c r="H55" s="22">
        <f t="shared" si="4"/>
        <v>0</v>
      </c>
      <c r="I55" s="22">
        <f t="shared" si="4"/>
        <v>0</v>
      </c>
      <c r="J55" s="33"/>
      <c r="Q55" s="14"/>
      <c r="R55" s="14"/>
      <c r="S55" s="14"/>
    </row>
    <row r="56" spans="1:19" s="2" customFormat="1" ht="12.75" customHeight="1">
      <c r="A56" s="29" t="s">
        <v>23</v>
      </c>
      <c r="B56" s="34" t="s">
        <v>33</v>
      </c>
      <c r="C56" s="9">
        <v>2022</v>
      </c>
      <c r="D56" s="8">
        <f>E56+F56+G56+H56+I56</f>
        <v>175</v>
      </c>
      <c r="E56" s="8"/>
      <c r="F56" s="8"/>
      <c r="G56" s="23"/>
      <c r="H56" s="24">
        <v>175</v>
      </c>
      <c r="I56" s="8"/>
      <c r="J56" s="29" t="s">
        <v>17</v>
      </c>
      <c r="Q56" s="14"/>
      <c r="R56" s="14"/>
      <c r="S56" s="14"/>
    </row>
    <row r="57" spans="1:19" s="2" customFormat="1" ht="12.75">
      <c r="A57" s="29"/>
      <c r="B57" s="34"/>
      <c r="C57" s="9">
        <v>2023</v>
      </c>
      <c r="D57" s="8">
        <f>E57+F57+G57+H57+I57</f>
        <v>0</v>
      </c>
      <c r="E57" s="8"/>
      <c r="F57" s="8"/>
      <c r="G57" s="23"/>
      <c r="H57" s="24">
        <v>0</v>
      </c>
      <c r="I57" s="8"/>
      <c r="J57" s="29"/>
      <c r="Q57" s="14"/>
      <c r="R57" s="14"/>
      <c r="S57" s="14"/>
    </row>
    <row r="58" spans="1:19" s="2" customFormat="1" ht="12.75">
      <c r="A58" s="29"/>
      <c r="B58" s="34"/>
      <c r="C58" s="9">
        <v>2024</v>
      </c>
      <c r="D58" s="8">
        <f>E58+F58+G58+H58+I58</f>
        <v>0</v>
      </c>
      <c r="E58" s="8"/>
      <c r="F58" s="8"/>
      <c r="G58" s="23"/>
      <c r="H58" s="24">
        <v>0</v>
      </c>
      <c r="I58" s="8"/>
      <c r="J58" s="29"/>
      <c r="Q58" s="14"/>
      <c r="R58" s="14"/>
      <c r="S58" s="14"/>
    </row>
    <row r="59" spans="1:19" s="2" customFormat="1" ht="15" customHeight="1">
      <c r="A59" s="29"/>
      <c r="B59" s="34"/>
      <c r="C59" s="9">
        <v>2025</v>
      </c>
      <c r="D59" s="8">
        <f>E59+F59+G59+H59+I59</f>
        <v>0</v>
      </c>
      <c r="E59" s="8"/>
      <c r="F59" s="8"/>
      <c r="G59" s="23"/>
      <c r="H59" s="24">
        <v>0</v>
      </c>
      <c r="I59" s="8"/>
      <c r="J59" s="29"/>
      <c r="Q59" s="14"/>
      <c r="R59" s="14"/>
      <c r="S59" s="14"/>
    </row>
    <row r="60" spans="1:19" s="2" customFormat="1" ht="16.5" customHeight="1">
      <c r="A60" s="29"/>
      <c r="B60" s="34"/>
      <c r="C60" s="9">
        <v>2026</v>
      </c>
      <c r="D60" s="8">
        <f>E60+F60+G60+H60+I60</f>
        <v>0</v>
      </c>
      <c r="E60" s="8"/>
      <c r="F60" s="8"/>
      <c r="G60" s="23"/>
      <c r="H60" s="24">
        <v>0</v>
      </c>
      <c r="I60" s="8"/>
      <c r="J60" s="29"/>
      <c r="Q60" s="14"/>
      <c r="R60" s="14"/>
      <c r="S60" s="14"/>
    </row>
    <row r="61" spans="1:19" s="2" customFormat="1" ht="16.5" customHeight="1">
      <c r="A61" s="29" t="s">
        <v>24</v>
      </c>
      <c r="B61" s="34" t="s">
        <v>34</v>
      </c>
      <c r="C61" s="9">
        <v>2022</v>
      </c>
      <c r="D61" s="8">
        <f>E61+F61+G61+H61</f>
        <v>0</v>
      </c>
      <c r="E61" s="8"/>
      <c r="F61" s="8"/>
      <c r="G61" s="23"/>
      <c r="H61" s="24">
        <v>0</v>
      </c>
      <c r="I61" s="8"/>
      <c r="J61" s="29" t="s">
        <v>17</v>
      </c>
      <c r="Q61" s="14"/>
      <c r="R61" s="14"/>
      <c r="S61" s="14"/>
    </row>
    <row r="62" spans="1:19" s="2" customFormat="1" ht="14.25" customHeight="1">
      <c r="A62" s="29"/>
      <c r="B62" s="34"/>
      <c r="C62" s="9">
        <v>2023</v>
      </c>
      <c r="D62" s="8">
        <f>E62+F62+G62+H62</f>
        <v>0</v>
      </c>
      <c r="E62" s="8"/>
      <c r="F62" s="8"/>
      <c r="G62" s="23"/>
      <c r="H62" s="24">
        <v>0</v>
      </c>
      <c r="I62" s="8"/>
      <c r="J62" s="29"/>
      <c r="Q62" s="14"/>
      <c r="R62" s="14"/>
      <c r="S62" s="14"/>
    </row>
    <row r="63" spans="1:19" s="2" customFormat="1" ht="15" customHeight="1">
      <c r="A63" s="29"/>
      <c r="B63" s="34"/>
      <c r="C63" s="9">
        <v>2024</v>
      </c>
      <c r="D63" s="8">
        <f>E63+F63+G63+H63</f>
        <v>0</v>
      </c>
      <c r="E63" s="8"/>
      <c r="F63" s="8"/>
      <c r="G63" s="23"/>
      <c r="H63" s="24">
        <v>0</v>
      </c>
      <c r="I63" s="8"/>
      <c r="J63" s="29"/>
      <c r="Q63" s="14"/>
      <c r="R63" s="14"/>
      <c r="S63" s="14"/>
    </row>
    <row r="64" spans="1:19" s="2" customFormat="1" ht="15" customHeight="1">
      <c r="A64" s="29"/>
      <c r="B64" s="34"/>
      <c r="C64" s="9">
        <v>2025</v>
      </c>
      <c r="D64" s="8">
        <f>E64+F64+G64+H64</f>
        <v>0</v>
      </c>
      <c r="E64" s="8"/>
      <c r="F64" s="8"/>
      <c r="G64" s="23"/>
      <c r="H64" s="24">
        <v>0</v>
      </c>
      <c r="I64" s="8"/>
      <c r="J64" s="29"/>
      <c r="Q64" s="14"/>
      <c r="R64" s="14"/>
      <c r="S64" s="14"/>
    </row>
    <row r="65" spans="1:20" s="2" customFormat="1" ht="15" customHeight="1">
      <c r="A65" s="29"/>
      <c r="B65" s="34"/>
      <c r="C65" s="9">
        <v>2026</v>
      </c>
      <c r="D65" s="8">
        <f>E65+F65+G65+H65</f>
        <v>0</v>
      </c>
      <c r="E65" s="8"/>
      <c r="F65" s="8"/>
      <c r="G65" s="23"/>
      <c r="H65" s="24">
        <v>0</v>
      </c>
      <c r="I65" s="8"/>
      <c r="J65" s="29"/>
      <c r="Q65" s="14"/>
      <c r="R65" s="14"/>
      <c r="S65" s="14"/>
    </row>
    <row r="66" spans="1:20" s="2" customFormat="1" ht="12.75">
      <c r="A66" s="38" t="s">
        <v>27</v>
      </c>
      <c r="B66" s="38"/>
      <c r="C66" s="7">
        <v>2022</v>
      </c>
      <c r="D66" s="3">
        <f t="shared" ref="D66:I70" si="5">D56+D61</f>
        <v>175</v>
      </c>
      <c r="E66" s="22">
        <f t="shared" si="5"/>
        <v>0</v>
      </c>
      <c r="F66" s="22">
        <f t="shared" si="5"/>
        <v>0</v>
      </c>
      <c r="G66" s="22">
        <f t="shared" si="5"/>
        <v>0</v>
      </c>
      <c r="H66" s="3">
        <f t="shared" si="5"/>
        <v>175</v>
      </c>
      <c r="I66" s="22">
        <f t="shared" si="5"/>
        <v>0</v>
      </c>
      <c r="J66" s="39"/>
      <c r="Q66" s="14"/>
      <c r="R66" s="14"/>
      <c r="S66" s="14"/>
    </row>
    <row r="67" spans="1:20" s="2" customFormat="1" ht="12.75">
      <c r="A67" s="38"/>
      <c r="B67" s="38"/>
      <c r="C67" s="7">
        <v>2023</v>
      </c>
      <c r="D67" s="3">
        <f t="shared" si="5"/>
        <v>0</v>
      </c>
      <c r="E67" s="22">
        <f t="shared" si="5"/>
        <v>0</v>
      </c>
      <c r="F67" s="22">
        <f t="shared" si="5"/>
        <v>0</v>
      </c>
      <c r="G67" s="22">
        <f t="shared" si="5"/>
        <v>0</v>
      </c>
      <c r="H67" s="3">
        <f t="shared" si="5"/>
        <v>0</v>
      </c>
      <c r="I67" s="22">
        <f t="shared" si="5"/>
        <v>0</v>
      </c>
      <c r="J67" s="39"/>
      <c r="Q67" s="14"/>
      <c r="R67" s="14"/>
      <c r="S67" s="14"/>
    </row>
    <row r="68" spans="1:20" s="2" customFormat="1" ht="12.75">
      <c r="A68" s="38"/>
      <c r="B68" s="38"/>
      <c r="C68" s="7">
        <v>2024</v>
      </c>
      <c r="D68" s="3">
        <f t="shared" si="5"/>
        <v>0</v>
      </c>
      <c r="E68" s="22">
        <f t="shared" si="5"/>
        <v>0</v>
      </c>
      <c r="F68" s="22">
        <f t="shared" si="5"/>
        <v>0</v>
      </c>
      <c r="G68" s="22">
        <f t="shared" si="5"/>
        <v>0</v>
      </c>
      <c r="H68" s="3">
        <f t="shared" si="5"/>
        <v>0</v>
      </c>
      <c r="I68" s="22">
        <f t="shared" si="5"/>
        <v>0</v>
      </c>
      <c r="J68" s="39"/>
      <c r="Q68" s="14"/>
      <c r="R68" s="14"/>
      <c r="S68" s="14"/>
    </row>
    <row r="69" spans="1:20" s="2" customFormat="1" ht="12.75">
      <c r="A69" s="38"/>
      <c r="B69" s="38"/>
      <c r="C69" s="7">
        <v>2025</v>
      </c>
      <c r="D69" s="22">
        <f t="shared" si="5"/>
        <v>0</v>
      </c>
      <c r="E69" s="22">
        <f t="shared" si="5"/>
        <v>0</v>
      </c>
      <c r="F69" s="22">
        <f t="shared" si="5"/>
        <v>0</v>
      </c>
      <c r="G69" s="22">
        <f t="shared" si="5"/>
        <v>0</v>
      </c>
      <c r="H69" s="22">
        <f t="shared" si="5"/>
        <v>0</v>
      </c>
      <c r="I69" s="22">
        <f t="shared" si="5"/>
        <v>0</v>
      </c>
      <c r="J69" s="39"/>
      <c r="Q69" s="14"/>
      <c r="R69" s="14"/>
      <c r="S69" s="14"/>
    </row>
    <row r="70" spans="1:20" s="2" customFormat="1" ht="12.75">
      <c r="A70" s="38"/>
      <c r="B70" s="38"/>
      <c r="C70" s="7">
        <v>2026</v>
      </c>
      <c r="D70" s="22">
        <f t="shared" si="5"/>
        <v>0</v>
      </c>
      <c r="E70" s="22">
        <f t="shared" si="5"/>
        <v>0</v>
      </c>
      <c r="F70" s="22">
        <f t="shared" si="5"/>
        <v>0</v>
      </c>
      <c r="G70" s="22">
        <f t="shared" si="5"/>
        <v>0</v>
      </c>
      <c r="H70" s="22">
        <f t="shared" si="5"/>
        <v>0</v>
      </c>
      <c r="I70" s="22">
        <f t="shared" si="5"/>
        <v>0</v>
      </c>
      <c r="J70" s="39"/>
      <c r="Q70" s="14"/>
      <c r="R70" s="14"/>
      <c r="S70" s="14"/>
    </row>
    <row r="71" spans="1:20" s="2" customFormat="1" ht="15.75">
      <c r="A71" s="40" t="s">
        <v>14</v>
      </c>
      <c r="B71" s="40"/>
      <c r="C71" s="40"/>
      <c r="D71" s="40"/>
      <c r="E71" s="40"/>
      <c r="F71" s="40"/>
      <c r="G71" s="40"/>
      <c r="H71" s="40"/>
      <c r="I71" s="40"/>
      <c r="J71" s="40"/>
      <c r="K71" s="5"/>
      <c r="L71" s="5"/>
      <c r="M71" s="5"/>
      <c r="Q71" s="14"/>
      <c r="R71" s="14"/>
      <c r="S71" s="14"/>
    </row>
    <row r="72" spans="1:20" ht="15">
      <c r="A72" s="27" t="s">
        <v>30</v>
      </c>
      <c r="B72" s="27"/>
      <c r="C72" s="27"/>
      <c r="D72" s="27"/>
      <c r="E72" s="27"/>
      <c r="F72" s="27"/>
      <c r="G72" s="27"/>
      <c r="H72" s="27"/>
      <c r="I72" s="27"/>
      <c r="J72" s="27"/>
    </row>
    <row r="73" spans="1:20" ht="15">
      <c r="A73" s="28">
        <v>1</v>
      </c>
      <c r="B73" s="32" t="s">
        <v>16</v>
      </c>
      <c r="C73" s="7">
        <v>2022</v>
      </c>
      <c r="D73" s="3">
        <f>F73+H73</f>
        <v>10742.85714</v>
      </c>
      <c r="E73" s="22">
        <f t="shared" ref="E73:I74" si="6">E78</f>
        <v>0</v>
      </c>
      <c r="F73" s="22">
        <f t="shared" si="6"/>
        <v>9776</v>
      </c>
      <c r="G73" s="3">
        <f t="shared" si="6"/>
        <v>0</v>
      </c>
      <c r="H73" s="21">
        <f t="shared" si="6"/>
        <v>966.85713999999996</v>
      </c>
      <c r="I73" s="3">
        <f t="shared" si="6"/>
        <v>0</v>
      </c>
      <c r="J73" s="29" t="s">
        <v>17</v>
      </c>
    </row>
    <row r="74" spans="1:20" ht="15">
      <c r="A74" s="28"/>
      <c r="B74" s="32"/>
      <c r="C74" s="7">
        <v>2023</v>
      </c>
      <c r="D74" s="3">
        <f>F74+H74</f>
        <v>10864.444439999999</v>
      </c>
      <c r="E74" s="22">
        <f t="shared" si="6"/>
        <v>0</v>
      </c>
      <c r="F74" s="3">
        <f t="shared" si="6"/>
        <v>9778</v>
      </c>
      <c r="G74" s="3">
        <f t="shared" si="6"/>
        <v>0</v>
      </c>
      <c r="H74" s="3">
        <f t="shared" si="6"/>
        <v>1086.44444</v>
      </c>
      <c r="I74" s="3">
        <f t="shared" si="6"/>
        <v>0</v>
      </c>
      <c r="J74" s="29"/>
    </row>
    <row r="75" spans="1:20" ht="15">
      <c r="A75" s="28"/>
      <c r="B75" s="32"/>
      <c r="C75" s="7">
        <v>2024</v>
      </c>
      <c r="D75" s="3">
        <f>F75+H75</f>
        <v>10624.7191</v>
      </c>
      <c r="E75" s="22">
        <f t="shared" ref="E75:I77" si="7">E80</f>
        <v>0</v>
      </c>
      <c r="F75" s="3">
        <f t="shared" si="7"/>
        <v>9456</v>
      </c>
      <c r="G75" s="3">
        <f t="shared" si="7"/>
        <v>0</v>
      </c>
      <c r="H75" s="3">
        <f t="shared" si="7"/>
        <v>1168.7191</v>
      </c>
      <c r="I75" s="3">
        <f t="shared" si="7"/>
        <v>0</v>
      </c>
      <c r="J75" s="29"/>
      <c r="N75" s="16">
        <v>9778</v>
      </c>
      <c r="O75" s="16"/>
      <c r="P75" s="17">
        <f ca="1">SUM(P75:P80)</f>
        <v>1086.5</v>
      </c>
      <c r="Q75" s="16"/>
      <c r="R75" s="16">
        <v>9456</v>
      </c>
      <c r="S75" s="16">
        <v>1168.8</v>
      </c>
    </row>
    <row r="76" spans="1:20" ht="15">
      <c r="A76" s="28"/>
      <c r="B76" s="32"/>
      <c r="C76" s="7">
        <v>2025</v>
      </c>
      <c r="D76" s="3">
        <f>F76+H76</f>
        <v>11068.8889</v>
      </c>
      <c r="E76" s="22">
        <f t="shared" si="7"/>
        <v>0</v>
      </c>
      <c r="F76" s="3">
        <f t="shared" si="7"/>
        <v>9962</v>
      </c>
      <c r="G76" s="3">
        <f t="shared" si="7"/>
        <v>0</v>
      </c>
      <c r="H76" s="3">
        <f t="shared" si="7"/>
        <v>1106.8888999999999</v>
      </c>
      <c r="I76" s="3">
        <f t="shared" si="7"/>
        <v>0</v>
      </c>
      <c r="J76" s="29"/>
      <c r="N76" s="13"/>
      <c r="O76" s="13"/>
      <c r="P76" s="13"/>
    </row>
    <row r="77" spans="1:20" ht="15">
      <c r="A77" s="28"/>
      <c r="B77" s="32"/>
      <c r="C77" s="7">
        <v>2026</v>
      </c>
      <c r="D77" s="3">
        <f>F77+H77</f>
        <v>11069.230799999999</v>
      </c>
      <c r="E77" s="22">
        <f t="shared" si="7"/>
        <v>0</v>
      </c>
      <c r="F77" s="3">
        <f t="shared" si="7"/>
        <v>10073</v>
      </c>
      <c r="G77" s="3">
        <f t="shared" si="7"/>
        <v>0</v>
      </c>
      <c r="H77" s="3">
        <f t="shared" si="7"/>
        <v>996.23080000000004</v>
      </c>
      <c r="I77" s="3">
        <f t="shared" si="7"/>
        <v>0</v>
      </c>
      <c r="J77" s="29"/>
      <c r="N77" s="13"/>
      <c r="O77" s="13"/>
      <c r="P77" s="13"/>
    </row>
    <row r="78" spans="1:20" s="2" customFormat="1" ht="19.5" customHeight="1">
      <c r="A78" s="29" t="s">
        <v>23</v>
      </c>
      <c r="B78" s="30" t="s">
        <v>36</v>
      </c>
      <c r="C78" s="18">
        <v>2022</v>
      </c>
      <c r="D78" s="12">
        <f>F78+G78+H78</f>
        <v>10742.85714</v>
      </c>
      <c r="E78" s="12">
        <v>0</v>
      </c>
      <c r="F78" s="12">
        <v>9776</v>
      </c>
      <c r="G78" s="12">
        <v>0</v>
      </c>
      <c r="H78" s="12">
        <v>966.85713999999996</v>
      </c>
      <c r="I78" s="8">
        <v>0</v>
      </c>
      <c r="J78" s="29" t="s">
        <v>17</v>
      </c>
      <c r="K78" s="5"/>
      <c r="L78" s="5"/>
      <c r="M78" s="5"/>
      <c r="N78" s="8">
        <v>3986.0100900000002</v>
      </c>
      <c r="O78" s="14">
        <f>N78/N75*100</f>
        <v>40.765085804868072</v>
      </c>
      <c r="P78" s="8">
        <v>442.94556</v>
      </c>
      <c r="Q78" s="14">
        <f ca="1">P78/P75*100</f>
        <v>40.765085804868072</v>
      </c>
      <c r="R78" s="14">
        <f>R75*O78/100</f>
        <v>3854.7465137083245</v>
      </c>
      <c r="S78" s="14">
        <f>R78/R75*100</f>
        <v>40.765085804868065</v>
      </c>
      <c r="T78" s="2">
        <f>S75*S78/100</f>
        <v>476.46232288729794</v>
      </c>
    </row>
    <row r="79" spans="1:20" s="2" customFormat="1" ht="13.5" customHeight="1">
      <c r="A79" s="29"/>
      <c r="B79" s="31"/>
      <c r="C79" s="18">
        <v>2023</v>
      </c>
      <c r="D79" s="8">
        <f>F79+G79+H79</f>
        <v>10864.444439999999</v>
      </c>
      <c r="E79" s="8">
        <v>0</v>
      </c>
      <c r="F79" s="8">
        <v>9778</v>
      </c>
      <c r="G79" s="8">
        <v>0</v>
      </c>
      <c r="H79" s="8">
        <v>1086.44444</v>
      </c>
      <c r="I79" s="8">
        <v>0</v>
      </c>
      <c r="J79" s="29"/>
      <c r="K79" s="5"/>
      <c r="L79" s="5"/>
      <c r="M79" s="5"/>
      <c r="N79" s="8">
        <v>3923.6060699999998</v>
      </c>
      <c r="O79" s="14">
        <f>N79/N75*100</f>
        <v>40.126877377786869</v>
      </c>
      <c r="P79" s="8">
        <v>435.95623000000001</v>
      </c>
      <c r="Q79" s="14">
        <f ca="1">P79/P75*100</f>
        <v>0</v>
      </c>
      <c r="R79" s="14">
        <f>R75*O79/100</f>
        <v>3794.3975248435263</v>
      </c>
      <c r="S79" s="14">
        <f>R79/R75*100</f>
        <v>40.126877377786869</v>
      </c>
      <c r="T79" s="2">
        <f>S75*S79/100</f>
        <v>469.00294279157293</v>
      </c>
    </row>
    <row r="80" spans="1:20" s="2" customFormat="1" ht="20.25" customHeight="1">
      <c r="A80" s="29"/>
      <c r="B80" s="31"/>
      <c r="C80" s="18">
        <v>2024</v>
      </c>
      <c r="D80" s="8">
        <f>F80+G80+H80</f>
        <v>10624.7191</v>
      </c>
      <c r="E80" s="8">
        <v>0</v>
      </c>
      <c r="F80" s="8">
        <v>9456</v>
      </c>
      <c r="G80" s="8">
        <v>0</v>
      </c>
      <c r="H80" s="8">
        <v>1168.7191</v>
      </c>
      <c r="I80" s="8">
        <v>0</v>
      </c>
      <c r="J80" s="29"/>
      <c r="K80" s="5"/>
      <c r="L80" s="5"/>
      <c r="M80" s="5"/>
      <c r="N80" s="8">
        <v>1868.38384</v>
      </c>
      <c r="O80" s="14">
        <f>N80/N75*100</f>
        <v>19.108036817345059</v>
      </c>
      <c r="P80" s="8">
        <v>207.59820999999999</v>
      </c>
      <c r="Q80" s="14">
        <f ca="1">P80/P75*100</f>
        <v>19.108036817345059</v>
      </c>
      <c r="R80" s="14">
        <f>R75*O80/100</f>
        <v>1806.8559614481489</v>
      </c>
      <c r="S80" s="14">
        <f>R80/R75*100</f>
        <v>19.108036817345063</v>
      </c>
      <c r="T80" s="2">
        <f>S75*S80/100</f>
        <v>223.33473432112908</v>
      </c>
    </row>
    <row r="81" spans="1:19" s="2" customFormat="1" ht="12.75" customHeight="1">
      <c r="A81" s="29"/>
      <c r="B81" s="31"/>
      <c r="C81" s="18">
        <v>2025</v>
      </c>
      <c r="D81" s="8">
        <f>F81+G81+H81</f>
        <v>11068.8889</v>
      </c>
      <c r="E81" s="8">
        <v>0</v>
      </c>
      <c r="F81" s="8">
        <v>9962</v>
      </c>
      <c r="G81" s="8">
        <v>0</v>
      </c>
      <c r="H81" s="8">
        <v>1106.8888999999999</v>
      </c>
      <c r="I81" s="8">
        <v>0</v>
      </c>
      <c r="J81" s="29"/>
      <c r="K81" s="5"/>
      <c r="L81" s="5"/>
      <c r="M81" s="5"/>
      <c r="Q81" s="14"/>
      <c r="R81" s="14"/>
      <c r="S81" s="14"/>
    </row>
    <row r="82" spans="1:19" s="2" customFormat="1" ht="13.5" customHeight="1">
      <c r="A82" s="29"/>
      <c r="B82" s="31"/>
      <c r="C82" s="18">
        <v>2026</v>
      </c>
      <c r="D82" s="8">
        <f>F82+G82+H82</f>
        <v>11069.230799999999</v>
      </c>
      <c r="E82" s="8">
        <v>0</v>
      </c>
      <c r="F82" s="26">
        <v>10073</v>
      </c>
      <c r="G82" s="8">
        <v>0</v>
      </c>
      <c r="H82" s="26">
        <v>996.23080000000004</v>
      </c>
      <c r="I82" s="8">
        <v>0</v>
      </c>
      <c r="J82" s="29"/>
      <c r="K82" s="5"/>
      <c r="L82" s="5"/>
      <c r="M82" s="5"/>
      <c r="Q82" s="14"/>
      <c r="R82" s="14"/>
      <c r="S82" s="14"/>
    </row>
    <row r="83" spans="1:19" s="2" customFormat="1" ht="12.75">
      <c r="A83" s="38" t="s">
        <v>31</v>
      </c>
      <c r="B83" s="38"/>
      <c r="C83" s="20">
        <v>2022</v>
      </c>
      <c r="D83" s="25">
        <f t="shared" ref="D83:I84" si="8">D73</f>
        <v>10742.85714</v>
      </c>
      <c r="E83" s="25">
        <f t="shared" si="8"/>
        <v>0</v>
      </c>
      <c r="F83" s="25">
        <f t="shared" si="8"/>
        <v>9776</v>
      </c>
      <c r="G83" s="25">
        <f t="shared" si="8"/>
        <v>0</v>
      </c>
      <c r="H83" s="25">
        <f t="shared" si="8"/>
        <v>966.85713999999996</v>
      </c>
      <c r="I83" s="25">
        <f t="shared" si="8"/>
        <v>0</v>
      </c>
      <c r="J83" s="39"/>
      <c r="Q83" s="14"/>
      <c r="R83" s="14"/>
      <c r="S83" s="14"/>
    </row>
    <row r="84" spans="1:19" s="2" customFormat="1" ht="12.75">
      <c r="A84" s="38"/>
      <c r="B84" s="38"/>
      <c r="C84" s="20">
        <v>2023</v>
      </c>
      <c r="D84" s="25">
        <f t="shared" si="8"/>
        <v>10864.444439999999</v>
      </c>
      <c r="E84" s="25">
        <f t="shared" si="8"/>
        <v>0</v>
      </c>
      <c r="F84" s="25">
        <f t="shared" si="8"/>
        <v>9778</v>
      </c>
      <c r="G84" s="25">
        <f t="shared" si="8"/>
        <v>0</v>
      </c>
      <c r="H84" s="25">
        <f t="shared" si="8"/>
        <v>1086.44444</v>
      </c>
      <c r="I84" s="25">
        <f t="shared" si="8"/>
        <v>0</v>
      </c>
      <c r="J84" s="39"/>
      <c r="Q84" s="14"/>
      <c r="R84" s="14"/>
      <c r="S84" s="14"/>
    </row>
    <row r="85" spans="1:19" s="2" customFormat="1" ht="12.75">
      <c r="A85" s="38"/>
      <c r="B85" s="38"/>
      <c r="C85" s="20">
        <v>2024</v>
      </c>
      <c r="D85" s="25">
        <f t="shared" ref="D85:I85" si="9">D75</f>
        <v>10624.7191</v>
      </c>
      <c r="E85" s="25">
        <f t="shared" si="9"/>
        <v>0</v>
      </c>
      <c r="F85" s="25">
        <f t="shared" si="9"/>
        <v>9456</v>
      </c>
      <c r="G85" s="25">
        <f t="shared" si="9"/>
        <v>0</v>
      </c>
      <c r="H85" s="25">
        <f t="shared" si="9"/>
        <v>1168.7191</v>
      </c>
      <c r="I85" s="25">
        <f t="shared" si="9"/>
        <v>0</v>
      </c>
      <c r="J85" s="39"/>
      <c r="Q85" s="14"/>
      <c r="R85" s="14"/>
      <c r="S85" s="14"/>
    </row>
    <row r="86" spans="1:19" s="2" customFormat="1" ht="12.75">
      <c r="A86" s="38"/>
      <c r="B86" s="38"/>
      <c r="C86" s="7">
        <v>2025</v>
      </c>
      <c r="D86" s="25">
        <f t="shared" ref="D86:I87" si="10">D76</f>
        <v>11068.8889</v>
      </c>
      <c r="E86" s="25">
        <f t="shared" si="10"/>
        <v>0</v>
      </c>
      <c r="F86" s="25">
        <f t="shared" si="10"/>
        <v>9962</v>
      </c>
      <c r="G86" s="25">
        <f t="shared" si="10"/>
        <v>0</v>
      </c>
      <c r="H86" s="25">
        <f t="shared" si="10"/>
        <v>1106.8888999999999</v>
      </c>
      <c r="I86" s="25">
        <f t="shared" si="10"/>
        <v>0</v>
      </c>
      <c r="J86" s="39"/>
      <c r="Q86" s="14"/>
      <c r="R86" s="14"/>
      <c r="S86" s="14"/>
    </row>
    <row r="87" spans="1:19" s="2" customFormat="1" ht="12.75">
      <c r="A87" s="38"/>
      <c r="B87" s="38"/>
      <c r="C87" s="7">
        <v>2026</v>
      </c>
      <c r="D87" s="25">
        <f t="shared" si="10"/>
        <v>11069.230799999999</v>
      </c>
      <c r="E87" s="25">
        <f t="shared" si="10"/>
        <v>0</v>
      </c>
      <c r="F87" s="25">
        <f t="shared" si="10"/>
        <v>10073</v>
      </c>
      <c r="G87" s="25">
        <f t="shared" si="10"/>
        <v>0</v>
      </c>
      <c r="H87" s="25">
        <f t="shared" si="10"/>
        <v>996.23080000000004</v>
      </c>
      <c r="I87" s="25">
        <f t="shared" si="10"/>
        <v>0</v>
      </c>
      <c r="J87" s="39"/>
      <c r="Q87" s="14"/>
      <c r="R87" s="14"/>
      <c r="S87" s="14"/>
    </row>
    <row r="88" spans="1:19" s="2" customFormat="1" ht="15">
      <c r="A88" s="37" t="s">
        <v>12</v>
      </c>
      <c r="B88" s="37"/>
      <c r="C88" s="7">
        <v>2022</v>
      </c>
      <c r="D88" s="3">
        <f t="shared" ref="D88:I92" si="11">D29+D45+D66+D83</f>
        <v>10953.25714</v>
      </c>
      <c r="E88" s="3">
        <f t="shared" si="11"/>
        <v>0</v>
      </c>
      <c r="F88" s="3">
        <f t="shared" si="11"/>
        <v>9776</v>
      </c>
      <c r="G88" s="3">
        <f t="shared" si="11"/>
        <v>0</v>
      </c>
      <c r="H88" s="3">
        <f t="shared" si="11"/>
        <v>1177.2571399999999</v>
      </c>
      <c r="I88" s="3">
        <f t="shared" si="11"/>
        <v>0</v>
      </c>
      <c r="J88" s="36"/>
      <c r="K88" s="5"/>
      <c r="L88" s="5"/>
      <c r="M88" s="5"/>
      <c r="Q88" s="14"/>
      <c r="R88" s="14"/>
      <c r="S88" s="14"/>
    </row>
    <row r="89" spans="1:19" s="2" customFormat="1" ht="15">
      <c r="A89" s="37"/>
      <c r="B89" s="37"/>
      <c r="C89" s="7">
        <v>2023</v>
      </c>
      <c r="D89" s="3">
        <f t="shared" si="11"/>
        <v>10897.444439999999</v>
      </c>
      <c r="E89" s="3">
        <f t="shared" si="11"/>
        <v>0</v>
      </c>
      <c r="F89" s="3">
        <f t="shared" si="11"/>
        <v>9778</v>
      </c>
      <c r="G89" s="3">
        <f t="shared" si="11"/>
        <v>0</v>
      </c>
      <c r="H89" s="3">
        <f t="shared" si="11"/>
        <v>1119.44444</v>
      </c>
      <c r="I89" s="3">
        <f t="shared" si="11"/>
        <v>0</v>
      </c>
      <c r="J89" s="36"/>
      <c r="K89" s="5"/>
      <c r="L89" s="5"/>
      <c r="M89" s="5"/>
      <c r="Q89" s="14"/>
      <c r="R89" s="14"/>
      <c r="S89" s="14"/>
    </row>
    <row r="90" spans="1:19" s="4" customFormat="1" ht="15">
      <c r="A90" s="37"/>
      <c r="B90" s="37"/>
      <c r="C90" s="7">
        <v>2024</v>
      </c>
      <c r="D90" s="3">
        <f t="shared" si="11"/>
        <v>10659.819100000001</v>
      </c>
      <c r="E90" s="3">
        <f t="shared" si="11"/>
        <v>0</v>
      </c>
      <c r="F90" s="3">
        <f t="shared" si="11"/>
        <v>9456</v>
      </c>
      <c r="G90" s="3">
        <f t="shared" si="11"/>
        <v>0</v>
      </c>
      <c r="H90" s="3">
        <f t="shared" si="11"/>
        <v>1203.8190999999999</v>
      </c>
      <c r="I90" s="3">
        <f t="shared" si="11"/>
        <v>0</v>
      </c>
      <c r="J90" s="36"/>
      <c r="Q90" s="15"/>
      <c r="R90" s="15"/>
      <c r="S90" s="15"/>
    </row>
    <row r="91" spans="1:19" s="4" customFormat="1" ht="15">
      <c r="A91" s="37"/>
      <c r="B91" s="37"/>
      <c r="C91" s="7">
        <v>2025</v>
      </c>
      <c r="D91" s="3">
        <f t="shared" si="11"/>
        <v>11107.7889</v>
      </c>
      <c r="E91" s="3">
        <f t="shared" si="11"/>
        <v>0</v>
      </c>
      <c r="F91" s="3">
        <f t="shared" si="11"/>
        <v>9962</v>
      </c>
      <c r="G91" s="3">
        <f t="shared" si="11"/>
        <v>0</v>
      </c>
      <c r="H91" s="3">
        <f t="shared" si="11"/>
        <v>1145.7889</v>
      </c>
      <c r="I91" s="3">
        <f t="shared" si="11"/>
        <v>0</v>
      </c>
      <c r="J91" s="36"/>
      <c r="Q91" s="15"/>
      <c r="R91" s="15"/>
      <c r="S91" s="15"/>
    </row>
    <row r="92" spans="1:19" s="4" customFormat="1" ht="15">
      <c r="A92" s="37"/>
      <c r="B92" s="37"/>
      <c r="C92" s="7">
        <v>2026</v>
      </c>
      <c r="D92" s="3">
        <f t="shared" si="11"/>
        <v>11112.230799999999</v>
      </c>
      <c r="E92" s="3">
        <f t="shared" si="11"/>
        <v>0</v>
      </c>
      <c r="F92" s="3">
        <f t="shared" si="11"/>
        <v>10073</v>
      </c>
      <c r="G92" s="3">
        <f t="shared" si="11"/>
        <v>0</v>
      </c>
      <c r="H92" s="3">
        <f t="shared" si="11"/>
        <v>1039.2308</v>
      </c>
      <c r="I92" s="3">
        <f t="shared" si="11"/>
        <v>0</v>
      </c>
      <c r="J92" s="36"/>
      <c r="Q92" s="15"/>
      <c r="R92" s="15"/>
      <c r="S92" s="15"/>
    </row>
  </sheetData>
  <mergeCells count="57">
    <mergeCell ref="D3:J3"/>
    <mergeCell ref="D2:J2"/>
    <mergeCell ref="A5:J6"/>
    <mergeCell ref="A8:A10"/>
    <mergeCell ref="B8:B10"/>
    <mergeCell ref="A13:J13"/>
    <mergeCell ref="J14:J18"/>
    <mergeCell ref="B19:B23"/>
    <mergeCell ref="A19:A23"/>
    <mergeCell ref="J19:J23"/>
    <mergeCell ref="I1:J1"/>
    <mergeCell ref="D8:I8"/>
    <mergeCell ref="J8:J10"/>
    <mergeCell ref="D9:D10"/>
    <mergeCell ref="E9:I9"/>
    <mergeCell ref="A45:B49"/>
    <mergeCell ref="J45:J49"/>
    <mergeCell ref="A35:A39"/>
    <mergeCell ref="J35:J39"/>
    <mergeCell ref="J29:J33"/>
    <mergeCell ref="C8:C10"/>
    <mergeCell ref="A14:A18"/>
    <mergeCell ref="A12:J12"/>
    <mergeCell ref="B14:B18"/>
    <mergeCell ref="J24:J28"/>
    <mergeCell ref="A50:J50"/>
    <mergeCell ref="B51:B55"/>
    <mergeCell ref="B24:B28"/>
    <mergeCell ref="A24:A28"/>
    <mergeCell ref="A34:J34"/>
    <mergeCell ref="J40:J44"/>
    <mergeCell ref="B35:B39"/>
    <mergeCell ref="B40:B44"/>
    <mergeCell ref="A40:A44"/>
    <mergeCell ref="A29:B33"/>
    <mergeCell ref="J88:J92"/>
    <mergeCell ref="A88:B92"/>
    <mergeCell ref="A83:B87"/>
    <mergeCell ref="J83:J87"/>
    <mergeCell ref="A66:B70"/>
    <mergeCell ref="J66:J70"/>
    <mergeCell ref="A71:J71"/>
    <mergeCell ref="J73:J77"/>
    <mergeCell ref="J51:J55"/>
    <mergeCell ref="J61:J65"/>
    <mergeCell ref="A61:A65"/>
    <mergeCell ref="B61:B65"/>
    <mergeCell ref="A56:A60"/>
    <mergeCell ref="A51:A55"/>
    <mergeCell ref="B56:B60"/>
    <mergeCell ref="J56:J60"/>
    <mergeCell ref="A72:J72"/>
    <mergeCell ref="A73:A77"/>
    <mergeCell ref="A78:A82"/>
    <mergeCell ref="J78:J82"/>
    <mergeCell ref="B78:B82"/>
    <mergeCell ref="B73:B77"/>
  </mergeCells>
  <phoneticPr fontId="9" type="noConversion"/>
  <pageMargins left="0.19685039370078741" right="0.2" top="0.74803149606299213" bottom="0.15748031496062992" header="0.31496062992125984" footer="0.31496062992125984"/>
  <pageSetup paperSize="9" scale="90" fitToHeight="2" orientation="landscape" r:id="rId1"/>
  <rowBreaks count="2" manualBreakCount="2">
    <brk id="33" max="9" man="1"/>
    <brk id="6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2</vt:lpstr>
      <vt:lpstr>'Приложение 2'!Заголовки_для_печати</vt:lpstr>
      <vt:lpstr>'Приложение 2'!Область_печати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2023-10-05T12:50:55Z</cp:lastPrinted>
  <dcterms:created xsi:type="dcterms:W3CDTF">2006-09-28T05:33:49Z</dcterms:created>
  <dcterms:modified xsi:type="dcterms:W3CDTF">2023-10-05T12:51:58Z</dcterms:modified>
</cp:coreProperties>
</file>