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3" sheetId="2" r:id="rId2"/>
  </sheets>
  <definedNames>
    <definedName name="_xlnm.Print_Titles" localSheetId="0">'Приложение 1'!$3:$5</definedName>
    <definedName name="_xlnm.Print_Titles" localSheetId="1">'Приложение 3'!$6:$7</definedName>
    <definedName name="_xlnm.Print_Area" localSheetId="0">'Приложение 1'!$A$1:$K$149</definedName>
    <definedName name="_xlnm.Print_Area" localSheetId="1">'Приложение 3'!$A$1:$O$63</definedName>
  </definedNames>
  <calcPr fullCalcOnLoad="1"/>
</workbook>
</file>

<file path=xl/sharedStrings.xml><?xml version="1.0" encoding="utf-8"?>
<sst xmlns="http://schemas.openxmlformats.org/spreadsheetml/2006/main" count="330" uniqueCount="185">
  <si>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</si>
  <si>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</si>
  <si>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</si>
  <si>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</si>
  <si>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</si>
  <si>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</si>
  <si>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</si>
  <si>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</si>
  <si>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</si>
  <si>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</si>
  <si>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</si>
  <si>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</si>
  <si>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</si>
  <si>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</si>
  <si>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</si>
  <si>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</si>
  <si>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</si>
  <si>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</si>
  <si>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</si>
  <si>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</si>
  <si>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</si>
  <si>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</si>
  <si>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</si>
  <si>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</si>
  <si>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</si>
  <si>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</si>
  <si>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</si>
  <si>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</si>
  <si>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</si>
  <si>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</si>
  <si>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</si>
  <si>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</si>
  <si>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</si>
  <si>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</si>
  <si>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</si>
  <si>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</si>
  <si>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</si>
  <si>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</si>
  <si>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</si>
  <si>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</si>
  <si>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</si>
  <si>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</si>
  <si>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</si>
  <si>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</si>
  <si>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</si>
  <si>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</si>
  <si>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</si>
  <si>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</si>
  <si>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</si>
  <si>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</si>
  <si>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</si>
  <si>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</si>
  <si>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</si>
  <si>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</si>
  <si>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</si>
  <si>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</si>
  <si>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</si>
  <si>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</si>
  <si>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</si>
  <si>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</si>
  <si>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</si>
  <si>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</si>
  <si>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</si>
  <si>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</si>
  <si>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</si>
  <si>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</si>
  <si>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</si>
  <si>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</si>
  <si>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</si>
  <si>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</si>
  <si>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</si>
  <si>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</si>
  <si>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</si>
  <si>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</si>
  <si>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</si>
  <si>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</si>
  <si>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</si>
  <si>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</si>
  <si>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</si>
  <si>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</si>
  <si>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</si>
  <si>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</si>
  <si>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</si>
  <si>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</si>
  <si>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</si>
  <si>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</si>
  <si>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</si>
  <si>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</si>
  <si>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</si>
  <si>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</si>
  <si>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</si>
  <si>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Число субъектов малого и среднего предпринимательства в расчете на 10 тыс. человек населения</t>
  </si>
  <si>
    <t>ед.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</si>
  <si>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</si>
  <si>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</si>
  <si>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планируемое создание рабочих мест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</si>
  <si>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</si>
  <si>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</si>
  <si>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</si>
  <si>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</si>
  <si>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</si>
  <si>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</si>
  <si>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</si>
  <si>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</si>
  <si>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</si>
  <si>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</si>
  <si>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</si>
  <si>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</si>
  <si>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</si>
  <si>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</si>
  <si>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</si>
  <si>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Количество муниципальных служащих получивших дополнительное профессиональное образование</t>
  </si>
  <si>
    <t>Количество приобретенного оборудования, програмного обеспечения</t>
  </si>
  <si>
    <t>Занимаемая площадь под Бизнес-инубатор</t>
  </si>
  <si>
    <t>Количество сельскохозяйственных организаций</t>
  </si>
  <si>
    <t xml:space="preserve">Удельный вес прибыльных крупных и средних сельскохозяйственных организаций в их общем числе </t>
  </si>
  <si>
    <t>Количество обучающих семинаров для К(Ф)Х и ЛПХ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</si>
  <si>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</si>
  <si>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</si>
  <si>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</si>
  <si>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 xml:space="preserve">Количество мероприятий, проводимых в сфере АПК 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</si>
  <si>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</si>
  <si>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</si>
  <si>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 xml:space="preserve"> Количество программных мероприятий на уровне поселений по борьбе с распространением борщевика Сосновского</t>
  </si>
  <si>
    <t xml:space="preserve"> Количество проведенных кадастровых работ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</si>
  <si>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</si>
  <si>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</si>
  <si>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</si>
  <si>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</si>
  <si>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</si>
  <si>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</si>
  <si>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</si>
  <si>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</si>
  <si>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</si>
  <si>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</si>
  <si>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</si>
  <si>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</si>
  <si>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Субсидирование затрат субъектов малого предпринимательства, связанных с организацией предпринимательской деятельности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</si>
  <si>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</si>
  <si>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</si>
  <si>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</si>
  <si>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</si>
  <si>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</si>
  <si>
    <t>Подпрограмма 3
«Развитие международного сотрудничества»</t>
  </si>
  <si>
    <t>3.1.</t>
  </si>
  <si>
    <t>Реализация мероприятий в рамках международного проекта</t>
  </si>
  <si>
    <t>3.1.1.</t>
  </si>
  <si>
    <t>2.2.1.</t>
  </si>
  <si>
    <t>2.1.4.</t>
  </si>
  <si>
    <t>2.1.3.</t>
  </si>
  <si>
    <t>2.1.2.</t>
  </si>
  <si>
    <t>2.1.1.</t>
  </si>
  <si>
    <t>Реализация мероприятий в рамках международного проекта ER13_Approach2Waste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</si>
  <si>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</si>
  <si>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1.1.1.1</t>
  </si>
  <si>
    <t>1.1.1.2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</si>
  <si>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</si>
  <si>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1.5.2.</t>
  </si>
  <si>
    <t>Количество нестационарных торговых объектов (НТО) (не менее 3 НТО на 10 тыс. населения)</t>
  </si>
  <si>
    <t>по форме 1-ПТ</t>
  </si>
  <si>
    <t>по форме 1-ПП</t>
  </si>
  <si>
    <t>Количество отчитавшихся субъектов, в том числе</t>
  </si>
  <si>
    <t>26</t>
  </si>
  <si>
    <t>27</t>
  </si>
  <si>
    <t>29</t>
  </si>
  <si>
    <t>30</t>
  </si>
  <si>
    <t>31</t>
  </si>
  <si>
    <t>Приложение 1
к муниципальной программе «Стимулирование экономической активности Сланцевского муниципального района»</t>
  </si>
  <si>
    <t>не печатать</t>
  </si>
  <si>
    <t>Численность занятых в сфере малого и среднего предпринимательства, включая индивидуальных предпринимателей</t>
  </si>
  <si>
    <t>человек</t>
  </si>
  <si>
    <t>Количество самозанятых граждан, зафиксировавших свой статус и применяющих специальный налоговый режим "Налог на профессиональный доход"</t>
  </si>
  <si>
    <t>Количество предоставленных субсидий субъектам малого предпринимательства, связанных с организацией предпринимательской деятельности</t>
  </si>
  <si>
    <t>количество социальных контрактов, заключенных гражданами на организацию или продолжение предпринимательской деятельности</t>
  </si>
  <si>
    <t>количество граждан, получивших консультацию по вопросам заключения социального контракта</t>
  </si>
  <si>
    <t>количество граждан, из числа заключивших социальный контракт в текущем календарном году, прошедших обучение основам предпринимательской деятельности</t>
  </si>
  <si>
    <t>Обеспеченность населения  площадями стационарных торговых объектов (увеличение на 3 %)</t>
  </si>
  <si>
    <t>Количество предоставленных субсидий субъектам социального предпринимательства</t>
  </si>
  <si>
    <t>32</t>
  </si>
  <si>
    <t>9.1.</t>
  </si>
  <si>
    <t>Организация мероприятия для плательщиков налога на профессиональный доход</t>
  </si>
  <si>
    <t>9.2.</t>
  </si>
  <si>
    <t>Организация мероприятия для молодежного предпринимательства</t>
  </si>
  <si>
    <t>в редакции постановления администраци Сланцевскогомуниципального района от _________ 2022 № ___-п</t>
  </si>
  <si>
    <t>Приложение 3
к муниципальной программе «Стимулирование экономической активности Сланцевского муниципального района»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</si>
</sst>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3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2" fontId="25" fillId="0" borderId="11" xfId="53" applyNumberFormat="1" applyFont="1" applyFill="1" applyBorder="1" applyAlignment="1">
      <alignment horizontal="center" vertical="center" wrapText="1"/>
      <protection/>
    </xf>
    <xf numFmtId="174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17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4" fontId="0" fillId="18" borderId="10" xfId="0" applyNumberFormat="1" applyFont="1" applyFill="1" applyBorder="1" applyAlignment="1">
      <alignment horizontal="center" vertical="center" wrapText="1"/>
    </xf>
    <xf numFmtId="1" fontId="0" fillId="18" borderId="10" xfId="0" applyNumberFormat="1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left" vertical="center" wrapText="1" indent="2"/>
    </xf>
    <xf numFmtId="0" fontId="0" fillId="18" borderId="10" xfId="0" applyFill="1" applyBorder="1" applyAlignment="1">
      <alignment horizontal="center" vertical="center" wrapText="1"/>
    </xf>
    <xf numFmtId="174" fontId="0" fillId="18" borderId="10" xfId="0" applyNumberFormat="1" applyFont="1" applyFill="1" applyBorder="1" applyAlignment="1">
      <alignment horizontal="center" vertical="center" wrapText="1"/>
    </xf>
    <xf numFmtId="2" fontId="25" fillId="18" borderId="12" xfId="53" applyNumberFormat="1" applyFont="1" applyFill="1" applyBorder="1" applyAlignment="1">
      <alignment horizontal="center" vertical="center" wrapText="1"/>
      <protection/>
    </xf>
    <xf numFmtId="174" fontId="25" fillId="18" borderId="10" xfId="0" applyNumberFormat="1" applyFont="1" applyFill="1" applyBorder="1" applyAlignment="1">
      <alignment horizontal="center" vertical="center" wrapText="1"/>
    </xf>
    <xf numFmtId="2" fontId="25" fillId="18" borderId="13" xfId="53" applyNumberFormat="1" applyFont="1" applyFill="1" applyBorder="1" applyAlignment="1">
      <alignment horizontal="center" vertical="center" wrapText="1"/>
      <protection/>
    </xf>
    <xf numFmtId="0" fontId="0" fillId="18" borderId="10" xfId="0" applyFill="1" applyBorder="1" applyAlignment="1">
      <alignment horizontal="left" vertical="center" wrapText="1"/>
    </xf>
    <xf numFmtId="0" fontId="0" fillId="18" borderId="10" xfId="0" applyFill="1" applyBorder="1" applyAlignment="1">
      <alignment horizontal="left" vertical="center" wrapText="1" indent="3"/>
    </xf>
    <xf numFmtId="0" fontId="0" fillId="18" borderId="10" xfId="0" applyFont="1" applyFill="1" applyBorder="1" applyAlignment="1">
      <alignment horizontal="center" vertical="center" wrapText="1"/>
    </xf>
    <xf numFmtId="1" fontId="0" fillId="18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left" vertical="center" wrapText="1" indent="3"/>
    </xf>
    <xf numFmtId="2" fontId="0" fillId="18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top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vertical="top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showZeros="0" view="pageBreakPreview" zoomScale="120" zoomScaleSheetLayoutView="12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B81" sqref="B81:B82"/>
    </sheetView>
  </sheetViews>
  <sheetFormatPr defaultColWidth="8.83203125" defaultRowHeight="12.75"/>
  <cols>
    <col min="1" max="1" width="6.83203125" style="1" customWidth="1"/>
    <col min="2" max="2" width="45.66015625" style="1" customWidth="1"/>
    <col min="3" max="3" width="36.16015625" style="40" customWidth="1"/>
    <col min="4" max="5" width="7.16015625" style="1" customWidth="1"/>
    <col min="6" max="6" width="8.5" style="1" customWidth="1"/>
    <col min="7" max="7" width="14.16015625" style="1" customWidth="1"/>
    <col min="8" max="8" width="10.83203125" style="1" customWidth="1"/>
    <col min="9" max="9" width="14.66015625" style="1" customWidth="1"/>
    <col min="10" max="10" width="14.33203125" style="1" customWidth="1"/>
    <col min="11" max="11" width="13.83203125" style="1" customWidth="1"/>
    <col min="12" max="16384" width="8.83203125" style="1" customWidth="1"/>
  </cols>
  <sheetData>
    <row r="1" spans="2:11" ht="39.75" customHeight="1">
      <c r="B1" s="41" t="s">
        <v>168</v>
      </c>
      <c r="D1" s="90" t="s">
        <v>167</v>
      </c>
      <c r="E1" s="91"/>
      <c r="F1" s="91"/>
      <c r="G1" s="91"/>
      <c r="H1" s="91"/>
      <c r="I1" s="91"/>
      <c r="J1" s="91"/>
      <c r="K1" s="91"/>
    </row>
    <row r="2" spans="1:11" ht="28.5" customHeight="1">
      <c r="A2" s="92" t="s">
        <v>130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2.5" customHeight="1">
      <c r="A3" s="93" t="s">
        <v>0</v>
      </c>
      <c r="B3" s="94" t="s">
        <v>16</v>
      </c>
      <c r="C3" s="94" t="s">
        <v>17</v>
      </c>
      <c r="D3" s="94" t="s">
        <v>18</v>
      </c>
      <c r="E3" s="94"/>
      <c r="F3" s="61" t="s">
        <v>19</v>
      </c>
      <c r="G3" s="95" t="s">
        <v>20</v>
      </c>
      <c r="H3" s="95"/>
      <c r="I3" s="95"/>
      <c r="J3" s="95"/>
      <c r="K3" s="95"/>
    </row>
    <row r="4" spans="1:11" ht="26.25" customHeight="1">
      <c r="A4" s="93"/>
      <c r="B4" s="94"/>
      <c r="C4" s="94"/>
      <c r="D4" s="3" t="s">
        <v>21</v>
      </c>
      <c r="E4" s="3" t="s">
        <v>22</v>
      </c>
      <c r="F4" s="61"/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</row>
    <row r="5" spans="1:11" ht="12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</row>
    <row r="6" spans="1:11" ht="33" customHeight="1">
      <c r="A6" s="89"/>
      <c r="B6" s="78" t="s">
        <v>134</v>
      </c>
      <c r="C6" s="63" t="s">
        <v>28</v>
      </c>
      <c r="D6" s="61">
        <v>2020</v>
      </c>
      <c r="E6" s="61">
        <v>2025</v>
      </c>
      <c r="F6" s="4">
        <v>2020</v>
      </c>
      <c r="G6" s="28">
        <f aca="true" t="shared" si="0" ref="G6:K7">G9+G96+G141</f>
        <v>8804.856</v>
      </c>
      <c r="H6" s="28">
        <f t="shared" si="0"/>
        <v>0</v>
      </c>
      <c r="I6" s="28">
        <f t="shared" si="0"/>
        <v>6651.956</v>
      </c>
      <c r="J6" s="28">
        <f t="shared" si="0"/>
        <v>2152.9</v>
      </c>
      <c r="K6" s="28">
        <f t="shared" si="0"/>
        <v>0</v>
      </c>
    </row>
    <row r="7" spans="1:11" ht="28.5" customHeight="1">
      <c r="A7" s="89"/>
      <c r="B7" s="78"/>
      <c r="C7" s="63"/>
      <c r="D7" s="61"/>
      <c r="E7" s="61"/>
      <c r="F7" s="4">
        <v>2021</v>
      </c>
      <c r="G7" s="28">
        <f t="shared" si="0"/>
        <v>9368.911</v>
      </c>
      <c r="H7" s="28">
        <f t="shared" si="0"/>
        <v>0</v>
      </c>
      <c r="I7" s="28">
        <f t="shared" si="0"/>
        <v>6058.529</v>
      </c>
      <c r="J7" s="28">
        <f t="shared" si="0"/>
        <v>3310.3819999999996</v>
      </c>
      <c r="K7" s="28">
        <f t="shared" si="0"/>
        <v>0</v>
      </c>
    </row>
    <row r="8" spans="1:11" ht="13.5" customHeight="1">
      <c r="A8" s="89"/>
      <c r="B8" s="78" t="s">
        <v>29</v>
      </c>
      <c r="C8" s="78"/>
      <c r="D8" s="78"/>
      <c r="E8" s="78"/>
      <c r="F8" s="78"/>
      <c r="G8" s="30">
        <f>SUM(G6:G7)</f>
        <v>18173.767</v>
      </c>
      <c r="H8" s="30">
        <f>SUM(H6:H7)</f>
        <v>0</v>
      </c>
      <c r="I8" s="30">
        <f>SUM(I6:I7)</f>
        <v>12710.485</v>
      </c>
      <c r="J8" s="30">
        <f>SUM(J6:J7)</f>
        <v>5463.281999999999</v>
      </c>
      <c r="K8" s="30">
        <f>SUM(K6:K7)</f>
        <v>0</v>
      </c>
    </row>
    <row r="9" spans="1:11" ht="29.25" customHeight="1">
      <c r="A9" s="89"/>
      <c r="B9" s="78" t="s">
        <v>30</v>
      </c>
      <c r="C9" s="63" t="s">
        <v>28</v>
      </c>
      <c r="D9" s="61">
        <v>2020</v>
      </c>
      <c r="E9" s="61">
        <v>2025</v>
      </c>
      <c r="F9" s="4">
        <v>2020</v>
      </c>
      <c r="G9" s="28">
        <f aca="true" t="shared" si="1" ref="G9:K10">G12+G27+G48+G63+G69+G78+G87</f>
        <v>3410.556</v>
      </c>
      <c r="H9" s="28">
        <f t="shared" si="1"/>
        <v>0</v>
      </c>
      <c r="I9" s="28">
        <f t="shared" si="1"/>
        <v>1814.656</v>
      </c>
      <c r="J9" s="28">
        <f t="shared" si="1"/>
        <v>1595.9</v>
      </c>
      <c r="K9" s="28">
        <f t="shared" si="1"/>
        <v>0</v>
      </c>
    </row>
    <row r="10" spans="1:11" ht="28.5" customHeight="1">
      <c r="A10" s="89"/>
      <c r="B10" s="78"/>
      <c r="C10" s="63"/>
      <c r="D10" s="61"/>
      <c r="E10" s="61"/>
      <c r="F10" s="4">
        <v>2021</v>
      </c>
      <c r="G10" s="28">
        <f t="shared" si="1"/>
        <v>4372.241</v>
      </c>
      <c r="H10" s="28">
        <f t="shared" si="1"/>
        <v>0</v>
      </c>
      <c r="I10" s="28">
        <f t="shared" si="1"/>
        <v>1773.729</v>
      </c>
      <c r="J10" s="28">
        <f t="shared" si="1"/>
        <v>2598.5119999999997</v>
      </c>
      <c r="K10" s="28">
        <f t="shared" si="1"/>
        <v>0</v>
      </c>
    </row>
    <row r="11" spans="1:11" ht="12.75">
      <c r="A11" s="89"/>
      <c r="B11" s="78" t="s">
        <v>29</v>
      </c>
      <c r="C11" s="78"/>
      <c r="D11" s="78"/>
      <c r="E11" s="78"/>
      <c r="F11" s="78"/>
      <c r="G11" s="30">
        <f>SUM(G9:G10)</f>
        <v>7782.7970000000005</v>
      </c>
      <c r="H11" s="30">
        <f>SUM(H9:H10)</f>
        <v>0</v>
      </c>
      <c r="I11" s="30">
        <f>SUM(I9:I10)</f>
        <v>3588.385</v>
      </c>
      <c r="J11" s="30">
        <f>SUM(J9:J10)</f>
        <v>4194.412</v>
      </c>
      <c r="K11" s="30">
        <f>SUM(K9:K10)</f>
        <v>0</v>
      </c>
    </row>
    <row r="12" spans="1:11" ht="30.75" customHeight="1">
      <c r="A12" s="84" t="s">
        <v>1</v>
      </c>
      <c r="B12" s="82" t="s">
        <v>31</v>
      </c>
      <c r="C12" s="63" t="s">
        <v>2</v>
      </c>
      <c r="D12" s="61">
        <v>2020</v>
      </c>
      <c r="E12" s="61">
        <v>2025</v>
      </c>
      <c r="F12" s="4">
        <v>2020</v>
      </c>
      <c r="G12" s="28">
        <f>G15+G24</f>
        <v>1900</v>
      </c>
      <c r="H12" s="28">
        <f>H15+H24</f>
        <v>0</v>
      </c>
      <c r="I12" s="28">
        <f>I15+I24</f>
        <v>1701.2</v>
      </c>
      <c r="J12" s="28">
        <f>J15+J24</f>
        <v>198.8</v>
      </c>
      <c r="K12" s="28">
        <f>K21+K24</f>
        <v>0</v>
      </c>
    </row>
    <row r="13" spans="1:11" ht="32.25" customHeight="1">
      <c r="A13" s="84"/>
      <c r="B13" s="82"/>
      <c r="C13" s="63"/>
      <c r="D13" s="61"/>
      <c r="E13" s="61"/>
      <c r="F13" s="4">
        <v>2021</v>
      </c>
      <c r="G13" s="28">
        <f>G16+G25</f>
        <v>1870.4</v>
      </c>
      <c r="H13" s="28">
        <f>H22+H25</f>
        <v>0</v>
      </c>
      <c r="I13" s="28">
        <f>I16+I25</f>
        <v>1670.4</v>
      </c>
      <c r="J13" s="28">
        <f>J16+J25</f>
        <v>200</v>
      </c>
      <c r="K13" s="28">
        <f>K22+K25</f>
        <v>0</v>
      </c>
    </row>
    <row r="14" spans="1:11" ht="13.5">
      <c r="A14" s="84"/>
      <c r="B14" s="82" t="s">
        <v>29</v>
      </c>
      <c r="C14" s="82"/>
      <c r="D14" s="82"/>
      <c r="E14" s="82"/>
      <c r="F14" s="82"/>
      <c r="G14" s="30">
        <f>SUM(G12:G13)</f>
        <v>3770.4</v>
      </c>
      <c r="H14" s="30">
        <f>SUM(H12:H13)</f>
        <v>0</v>
      </c>
      <c r="I14" s="30">
        <f>SUM(I12:I13)</f>
        <v>3371.6000000000004</v>
      </c>
      <c r="J14" s="30">
        <f>SUM(J12:J13)</f>
        <v>398.8</v>
      </c>
      <c r="K14" s="30">
        <f>SUM(K12:K13)</f>
        <v>0</v>
      </c>
    </row>
    <row r="15" spans="1:11" ht="25.5" customHeight="1">
      <c r="A15" s="73" t="s">
        <v>32</v>
      </c>
      <c r="B15" s="74" t="s">
        <v>137</v>
      </c>
      <c r="C15" s="63" t="s">
        <v>4</v>
      </c>
      <c r="D15" s="61">
        <v>2020</v>
      </c>
      <c r="E15" s="61">
        <v>2025</v>
      </c>
      <c r="F15" s="4">
        <v>2020</v>
      </c>
      <c r="G15" s="31">
        <f>H15+I15+J15+K15</f>
        <v>1900</v>
      </c>
      <c r="H15" s="32"/>
      <c r="I15" s="32">
        <f>I18+I21</f>
        <v>1701.2</v>
      </c>
      <c r="J15" s="32">
        <f>J18+J21</f>
        <v>198.8</v>
      </c>
      <c r="K15" s="32"/>
    </row>
    <row r="16" spans="1:11" ht="24" customHeight="1">
      <c r="A16" s="73"/>
      <c r="B16" s="75"/>
      <c r="C16" s="63"/>
      <c r="D16" s="61"/>
      <c r="E16" s="61"/>
      <c r="F16" s="4">
        <v>2021</v>
      </c>
      <c r="G16" s="31">
        <f>H16+I16+J16+K16</f>
        <v>1870.4</v>
      </c>
      <c r="H16" s="32"/>
      <c r="I16" s="32">
        <f>I19+I22</f>
        <v>1670.4</v>
      </c>
      <c r="J16" s="32">
        <f>J19+J22</f>
        <v>200</v>
      </c>
      <c r="K16" s="32"/>
    </row>
    <row r="17" spans="1:11" ht="13.5" customHeight="1">
      <c r="A17" s="73"/>
      <c r="B17" s="82" t="s">
        <v>33</v>
      </c>
      <c r="C17" s="82"/>
      <c r="D17" s="82"/>
      <c r="E17" s="82"/>
      <c r="F17" s="82"/>
      <c r="G17" s="30">
        <f>SUM(G15:G16)</f>
        <v>3770.4</v>
      </c>
      <c r="H17" s="30">
        <f>SUM(H15:H16)</f>
        <v>0</v>
      </c>
      <c r="I17" s="30">
        <f>SUM(I15:I16)</f>
        <v>3371.6000000000004</v>
      </c>
      <c r="J17" s="30">
        <f>SUM(J15:J16)</f>
        <v>398.8</v>
      </c>
      <c r="K17" s="30">
        <f>SUM(K15:K16)</f>
        <v>0</v>
      </c>
    </row>
    <row r="18" spans="1:11" ht="26.25" customHeight="1">
      <c r="A18" s="88" t="s">
        <v>154</v>
      </c>
      <c r="B18" s="74" t="s">
        <v>156</v>
      </c>
      <c r="C18" s="63" t="s">
        <v>4</v>
      </c>
      <c r="D18" s="61">
        <v>2020</v>
      </c>
      <c r="E18" s="61">
        <v>2025</v>
      </c>
      <c r="F18" s="4">
        <v>2020</v>
      </c>
      <c r="G18" s="31">
        <f>H18+I18+J18+K18</f>
        <v>1900</v>
      </c>
      <c r="H18" s="32"/>
      <c r="I18" s="32">
        <v>1701.2</v>
      </c>
      <c r="J18" s="32">
        <v>198.8</v>
      </c>
      <c r="K18" s="32"/>
    </row>
    <row r="19" spans="1:11" ht="28.5" customHeight="1">
      <c r="A19" s="73"/>
      <c r="B19" s="75"/>
      <c r="C19" s="63"/>
      <c r="D19" s="61"/>
      <c r="E19" s="61"/>
      <c r="F19" s="4">
        <v>2021</v>
      </c>
      <c r="G19" s="31">
        <f>H19+I19+J19+K19</f>
        <v>1870.4</v>
      </c>
      <c r="H19" s="32"/>
      <c r="I19" s="32">
        <v>1670.4</v>
      </c>
      <c r="J19" s="32">
        <v>200</v>
      </c>
      <c r="K19" s="32"/>
    </row>
    <row r="20" spans="1:11" ht="13.5" customHeight="1">
      <c r="A20" s="73"/>
      <c r="B20" s="82" t="s">
        <v>33</v>
      </c>
      <c r="C20" s="82"/>
      <c r="D20" s="82"/>
      <c r="E20" s="82"/>
      <c r="F20" s="82"/>
      <c r="G20" s="30">
        <f>SUM(G18:G19)</f>
        <v>3770.4</v>
      </c>
      <c r="H20" s="30">
        <f>SUM(H18:H19)</f>
        <v>0</v>
      </c>
      <c r="I20" s="30">
        <f>SUM(I18:I19)</f>
        <v>3371.6000000000004</v>
      </c>
      <c r="J20" s="30">
        <f>SUM(J18:J19)</f>
        <v>398.8</v>
      </c>
      <c r="K20" s="30">
        <f>SUM(K18:K19)</f>
        <v>0</v>
      </c>
    </row>
    <row r="21" spans="1:11" ht="28.5" customHeight="1">
      <c r="A21" s="88" t="s">
        <v>155</v>
      </c>
      <c r="B21" s="74" t="s">
        <v>137</v>
      </c>
      <c r="C21" s="63" t="s">
        <v>4</v>
      </c>
      <c r="D21" s="61">
        <v>2020</v>
      </c>
      <c r="E21" s="61">
        <v>2025</v>
      </c>
      <c r="F21" s="4">
        <v>2020</v>
      </c>
      <c r="G21" s="31">
        <f>H21+I21+J21+K21</f>
        <v>0</v>
      </c>
      <c r="H21" s="32"/>
      <c r="I21" s="32"/>
      <c r="J21" s="32"/>
      <c r="K21" s="32"/>
    </row>
    <row r="22" spans="1:11" ht="33" customHeight="1">
      <c r="A22" s="73"/>
      <c r="B22" s="75"/>
      <c r="C22" s="63"/>
      <c r="D22" s="61"/>
      <c r="E22" s="61"/>
      <c r="F22" s="4">
        <v>2021</v>
      </c>
      <c r="G22" s="31">
        <f>H22+I22+J22+K22</f>
        <v>0</v>
      </c>
      <c r="H22" s="32"/>
      <c r="I22" s="32"/>
      <c r="J22" s="32"/>
      <c r="K22" s="32"/>
    </row>
    <row r="23" spans="1:11" ht="13.5" customHeight="1">
      <c r="A23" s="73"/>
      <c r="B23" s="82" t="s">
        <v>33</v>
      </c>
      <c r="C23" s="82"/>
      <c r="D23" s="82"/>
      <c r="E23" s="82"/>
      <c r="F23" s="82"/>
      <c r="G23" s="30">
        <f>SUM(G21:G22)</f>
        <v>0</v>
      </c>
      <c r="H23" s="30">
        <f>SUM(H21:H22)</f>
        <v>0</v>
      </c>
      <c r="I23" s="30">
        <f>SUM(I21:I22)</f>
        <v>0</v>
      </c>
      <c r="J23" s="30">
        <f>SUM(J21:J22)</f>
        <v>0</v>
      </c>
      <c r="K23" s="30">
        <f>SUM(K21:K22)</f>
        <v>0</v>
      </c>
    </row>
    <row r="24" spans="1:11" ht="39" customHeight="1">
      <c r="A24" s="73" t="s">
        <v>34</v>
      </c>
      <c r="B24" s="74" t="s">
        <v>35</v>
      </c>
      <c r="C24" s="63" t="s">
        <v>36</v>
      </c>
      <c r="D24" s="61">
        <v>2020</v>
      </c>
      <c r="E24" s="61">
        <v>2025</v>
      </c>
      <c r="F24" s="4">
        <v>2020</v>
      </c>
      <c r="G24" s="31">
        <f>H24+I24+J24+K24</f>
        <v>0</v>
      </c>
      <c r="H24" s="32"/>
      <c r="I24" s="32"/>
      <c r="J24" s="32"/>
      <c r="K24" s="32"/>
    </row>
    <row r="25" spans="1:11" ht="42.75" customHeight="1">
      <c r="A25" s="73"/>
      <c r="B25" s="75"/>
      <c r="C25" s="63"/>
      <c r="D25" s="61"/>
      <c r="E25" s="61"/>
      <c r="F25" s="4">
        <v>2021</v>
      </c>
      <c r="G25" s="31">
        <f>H25+I25+J25+K25</f>
        <v>0</v>
      </c>
      <c r="H25" s="32"/>
      <c r="I25" s="32"/>
      <c r="J25" s="32"/>
      <c r="K25" s="32"/>
    </row>
    <row r="26" spans="1:11" ht="13.5" customHeight="1">
      <c r="A26" s="73"/>
      <c r="B26" s="82" t="s">
        <v>33</v>
      </c>
      <c r="C26" s="82"/>
      <c r="D26" s="82"/>
      <c r="E26" s="82"/>
      <c r="F26" s="82"/>
      <c r="G26" s="34">
        <f>SUM(G24:G25)</f>
        <v>0</v>
      </c>
      <c r="H26" s="34">
        <f>SUM(H24:H25)</f>
        <v>0</v>
      </c>
      <c r="I26" s="34">
        <f>SUM(I24:I25)</f>
        <v>0</v>
      </c>
      <c r="J26" s="34">
        <f>SUM(J24:J25)</f>
        <v>0</v>
      </c>
      <c r="K26" s="34">
        <f>SUM(K24:K25)</f>
        <v>0</v>
      </c>
    </row>
    <row r="27" spans="1:11" ht="24.75" customHeight="1">
      <c r="A27" s="84" t="s">
        <v>3</v>
      </c>
      <c r="B27" s="82" t="s">
        <v>37</v>
      </c>
      <c r="C27" s="63" t="s">
        <v>4</v>
      </c>
      <c r="D27" s="61">
        <v>2020</v>
      </c>
      <c r="E27" s="61">
        <v>2025</v>
      </c>
      <c r="F27" s="4">
        <v>2020</v>
      </c>
      <c r="G27" s="28">
        <f aca="true" t="shared" si="2" ref="G27:K28">G30+G33+G36+G39+G42+G45</f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</row>
    <row r="28" spans="1:11" ht="24" customHeight="1">
      <c r="A28" s="84"/>
      <c r="B28" s="82"/>
      <c r="C28" s="63"/>
      <c r="D28" s="61"/>
      <c r="E28" s="61"/>
      <c r="F28" s="4">
        <v>2021</v>
      </c>
      <c r="G28" s="28">
        <f t="shared" si="2"/>
        <v>0</v>
      </c>
      <c r="H28" s="28">
        <f t="shared" si="2"/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</row>
    <row r="29" spans="1:11" ht="13.5" customHeight="1">
      <c r="A29" s="84"/>
      <c r="B29" s="82" t="s">
        <v>29</v>
      </c>
      <c r="C29" s="82"/>
      <c r="D29" s="82"/>
      <c r="E29" s="82"/>
      <c r="F29" s="82"/>
      <c r="G29" s="30">
        <f>SUM(G27:G28)</f>
        <v>0</v>
      </c>
      <c r="H29" s="30">
        <f>SUM(H27:H28)</f>
        <v>0</v>
      </c>
      <c r="I29" s="30">
        <f>SUM(I27:I28)</f>
        <v>0</v>
      </c>
      <c r="J29" s="30">
        <f>SUM(J27:J28)</f>
        <v>0</v>
      </c>
      <c r="K29" s="30">
        <f>SUM(K27:K28)</f>
        <v>0</v>
      </c>
    </row>
    <row r="30" spans="1:11" ht="27.75" customHeight="1">
      <c r="A30" s="73" t="s">
        <v>38</v>
      </c>
      <c r="B30" s="74" t="s">
        <v>39</v>
      </c>
      <c r="C30" s="63" t="s">
        <v>4</v>
      </c>
      <c r="D30" s="61">
        <v>2020</v>
      </c>
      <c r="E30" s="61">
        <v>2025</v>
      </c>
      <c r="F30" s="4">
        <v>2020</v>
      </c>
      <c r="G30" s="31">
        <f>H30+I30+J30+K30</f>
        <v>0</v>
      </c>
      <c r="H30" s="32"/>
      <c r="I30" s="32"/>
      <c r="J30" s="32"/>
      <c r="K30" s="32"/>
    </row>
    <row r="31" spans="1:11" ht="25.5" customHeight="1">
      <c r="A31" s="73"/>
      <c r="B31" s="75"/>
      <c r="C31" s="63"/>
      <c r="D31" s="61"/>
      <c r="E31" s="61"/>
      <c r="F31" s="4">
        <v>2021</v>
      </c>
      <c r="G31" s="31">
        <f>H31+I31+J31+K31</f>
        <v>0</v>
      </c>
      <c r="H31" s="32"/>
      <c r="I31" s="32"/>
      <c r="J31" s="32"/>
      <c r="K31" s="32"/>
    </row>
    <row r="32" spans="1:11" ht="13.5" customHeight="1">
      <c r="A32" s="73"/>
      <c r="B32" s="82" t="s">
        <v>33</v>
      </c>
      <c r="C32" s="82"/>
      <c r="D32" s="82"/>
      <c r="E32" s="82"/>
      <c r="F32" s="82"/>
      <c r="G32" s="30">
        <f>SUM(G30:G31)</f>
        <v>0</v>
      </c>
      <c r="H32" s="30">
        <f>SUM(H30:H31)</f>
        <v>0</v>
      </c>
      <c r="I32" s="30">
        <f>SUM(I30:I31)</f>
        <v>0</v>
      </c>
      <c r="J32" s="30">
        <f>SUM(J30:J31)</f>
        <v>0</v>
      </c>
      <c r="K32" s="30">
        <f>SUM(K30:K31)</f>
        <v>0</v>
      </c>
    </row>
    <row r="33" spans="1:11" ht="81.75" customHeight="1">
      <c r="A33" s="73" t="s">
        <v>40</v>
      </c>
      <c r="B33" s="74" t="s">
        <v>41</v>
      </c>
      <c r="C33" s="63" t="s">
        <v>4</v>
      </c>
      <c r="D33" s="61">
        <v>2020</v>
      </c>
      <c r="E33" s="61">
        <v>2025</v>
      </c>
      <c r="F33" s="4">
        <v>2020</v>
      </c>
      <c r="G33" s="31">
        <f>H33+I33+J33+K33</f>
        <v>0</v>
      </c>
      <c r="H33" s="32"/>
      <c r="I33" s="32"/>
      <c r="J33" s="32"/>
      <c r="K33" s="32"/>
    </row>
    <row r="34" spans="1:11" ht="69" customHeight="1">
      <c r="A34" s="73"/>
      <c r="B34" s="75"/>
      <c r="C34" s="63"/>
      <c r="D34" s="61"/>
      <c r="E34" s="61"/>
      <c r="F34" s="4">
        <v>2021</v>
      </c>
      <c r="G34" s="31">
        <f>H34+I34+J34+K34</f>
        <v>0</v>
      </c>
      <c r="H34" s="32"/>
      <c r="I34" s="32"/>
      <c r="J34" s="32"/>
      <c r="K34" s="32"/>
    </row>
    <row r="35" spans="1:11" ht="20.25" customHeight="1">
      <c r="A35" s="73"/>
      <c r="B35" s="82" t="s">
        <v>33</v>
      </c>
      <c r="C35" s="82"/>
      <c r="D35" s="82"/>
      <c r="E35" s="82"/>
      <c r="F35" s="82"/>
      <c r="G35" s="30">
        <f>SUM(G33:G34)</f>
        <v>0</v>
      </c>
      <c r="H35" s="30">
        <f>SUM(H33:H34)</f>
        <v>0</v>
      </c>
      <c r="I35" s="30">
        <f>SUM(I33:I34)</f>
        <v>0</v>
      </c>
      <c r="J35" s="30">
        <f>SUM(J33:J34)</f>
        <v>0</v>
      </c>
      <c r="K35" s="30">
        <f>SUM(K33:K34)</f>
        <v>0</v>
      </c>
    </row>
    <row r="36" spans="1:11" ht="60.75" customHeight="1">
      <c r="A36" s="73" t="s">
        <v>42</v>
      </c>
      <c r="B36" s="74" t="s">
        <v>43</v>
      </c>
      <c r="C36" s="63" t="s">
        <v>4</v>
      </c>
      <c r="D36" s="61">
        <v>2020</v>
      </c>
      <c r="E36" s="61">
        <v>2025</v>
      </c>
      <c r="F36" s="4">
        <v>2020</v>
      </c>
      <c r="G36" s="31">
        <f>H36+I36+J36+K36</f>
        <v>0</v>
      </c>
      <c r="H36" s="32"/>
      <c r="I36" s="32"/>
      <c r="J36" s="32"/>
      <c r="K36" s="32"/>
    </row>
    <row r="37" spans="1:11" ht="51.75" customHeight="1">
      <c r="A37" s="73"/>
      <c r="B37" s="75"/>
      <c r="C37" s="63"/>
      <c r="D37" s="61"/>
      <c r="E37" s="61"/>
      <c r="F37" s="4">
        <v>2021</v>
      </c>
      <c r="G37" s="31">
        <f>H37+I37+J37+K37</f>
        <v>0</v>
      </c>
      <c r="H37" s="32"/>
      <c r="I37" s="32"/>
      <c r="J37" s="32"/>
      <c r="K37" s="32"/>
    </row>
    <row r="38" spans="1:11" ht="13.5">
      <c r="A38" s="73"/>
      <c r="B38" s="82" t="s">
        <v>33</v>
      </c>
      <c r="C38" s="82"/>
      <c r="D38" s="82"/>
      <c r="E38" s="82"/>
      <c r="F38" s="82"/>
      <c r="G38" s="30">
        <f>SUM(G36:G37)</f>
        <v>0</v>
      </c>
      <c r="H38" s="30">
        <f>SUM(H36:H37)</f>
        <v>0</v>
      </c>
      <c r="I38" s="30">
        <f>SUM(I36:I37)</f>
        <v>0</v>
      </c>
      <c r="J38" s="30">
        <f>SUM(J36:J37)</f>
        <v>0</v>
      </c>
      <c r="K38" s="30">
        <f>SUM(K36:K37)</f>
        <v>0</v>
      </c>
    </row>
    <row r="39" spans="1:11" ht="18.75" customHeight="1">
      <c r="A39" s="73" t="s">
        <v>44</v>
      </c>
      <c r="B39" s="74" t="s">
        <v>45</v>
      </c>
      <c r="C39" s="63" t="s">
        <v>4</v>
      </c>
      <c r="D39" s="61">
        <v>2020</v>
      </c>
      <c r="E39" s="61">
        <v>2025</v>
      </c>
      <c r="F39" s="4">
        <v>2020</v>
      </c>
      <c r="G39" s="31">
        <f>H39+I39+J39+K39</f>
        <v>0</v>
      </c>
      <c r="H39" s="32"/>
      <c r="I39" s="32"/>
      <c r="J39" s="32"/>
      <c r="K39" s="32"/>
    </row>
    <row r="40" spans="1:11" ht="18.75" customHeight="1">
      <c r="A40" s="73"/>
      <c r="B40" s="75"/>
      <c r="C40" s="63"/>
      <c r="D40" s="61"/>
      <c r="E40" s="61"/>
      <c r="F40" s="4">
        <v>2021</v>
      </c>
      <c r="G40" s="31">
        <f>H40+I40+J40+K40</f>
        <v>0</v>
      </c>
      <c r="H40" s="32"/>
      <c r="I40" s="32"/>
      <c r="J40" s="32"/>
      <c r="K40" s="32"/>
    </row>
    <row r="41" spans="1:11" ht="13.5" customHeight="1">
      <c r="A41" s="73"/>
      <c r="B41" s="82" t="s">
        <v>33</v>
      </c>
      <c r="C41" s="82"/>
      <c r="D41" s="82"/>
      <c r="E41" s="82"/>
      <c r="F41" s="82"/>
      <c r="G41" s="30">
        <f>SUM(G39:G40)</f>
        <v>0</v>
      </c>
      <c r="H41" s="30">
        <f>SUM(H39:H40)</f>
        <v>0</v>
      </c>
      <c r="I41" s="30">
        <f>SUM(I39:I40)</f>
        <v>0</v>
      </c>
      <c r="J41" s="30">
        <f>SUM(J39:J40)</f>
        <v>0</v>
      </c>
      <c r="K41" s="30">
        <f>SUM(K39:K40)</f>
        <v>0</v>
      </c>
    </row>
    <row r="42" spans="1:11" ht="24.75" customHeight="1">
      <c r="A42" s="73" t="s">
        <v>46</v>
      </c>
      <c r="B42" s="74" t="s">
        <v>47</v>
      </c>
      <c r="C42" s="63" t="s">
        <v>4</v>
      </c>
      <c r="D42" s="61">
        <v>2020</v>
      </c>
      <c r="E42" s="61">
        <v>2025</v>
      </c>
      <c r="F42" s="4">
        <v>2020</v>
      </c>
      <c r="G42" s="31">
        <f>H42+I42+J42+K42</f>
        <v>0</v>
      </c>
      <c r="H42" s="30"/>
      <c r="I42" s="30"/>
      <c r="J42" s="30"/>
      <c r="K42" s="30"/>
    </row>
    <row r="43" spans="1:11" ht="22.5" customHeight="1">
      <c r="A43" s="73"/>
      <c r="B43" s="75"/>
      <c r="C43" s="63"/>
      <c r="D43" s="61"/>
      <c r="E43" s="61"/>
      <c r="F43" s="4">
        <v>2021</v>
      </c>
      <c r="G43" s="31"/>
      <c r="H43" s="30"/>
      <c r="I43" s="30"/>
      <c r="J43" s="30"/>
      <c r="K43" s="30"/>
    </row>
    <row r="44" spans="1:11" ht="13.5" customHeight="1">
      <c r="A44" s="73"/>
      <c r="B44" s="82" t="s">
        <v>33</v>
      </c>
      <c r="C44" s="82"/>
      <c r="D44" s="82"/>
      <c r="E44" s="82"/>
      <c r="F44" s="82"/>
      <c r="G44" s="30">
        <f>SUM(G42:G43)</f>
        <v>0</v>
      </c>
      <c r="H44" s="30">
        <f>SUM(H42:H43)</f>
        <v>0</v>
      </c>
      <c r="I44" s="30">
        <f>SUM(I42:I43)</f>
        <v>0</v>
      </c>
      <c r="J44" s="30">
        <f>SUM(J42:J43)</f>
        <v>0</v>
      </c>
      <c r="K44" s="30">
        <f>SUM(K42:K43)</f>
        <v>0</v>
      </c>
    </row>
    <row r="45" spans="1:11" ht="22.5" customHeight="1">
      <c r="A45" s="73" t="s">
        <v>48</v>
      </c>
      <c r="B45" s="74" t="s">
        <v>49</v>
      </c>
      <c r="C45" s="63" t="s">
        <v>4</v>
      </c>
      <c r="D45" s="61">
        <v>2020</v>
      </c>
      <c r="E45" s="61">
        <v>2025</v>
      </c>
      <c r="F45" s="4">
        <v>2020</v>
      </c>
      <c r="G45" s="31">
        <f>H45+I45+J45+K45</f>
        <v>0</v>
      </c>
      <c r="H45" s="30"/>
      <c r="I45" s="30"/>
      <c r="J45" s="30"/>
      <c r="K45" s="30"/>
    </row>
    <row r="46" spans="1:11" ht="21" customHeight="1">
      <c r="A46" s="73"/>
      <c r="B46" s="75"/>
      <c r="C46" s="63"/>
      <c r="D46" s="61"/>
      <c r="E46" s="61"/>
      <c r="F46" s="4">
        <v>2021</v>
      </c>
      <c r="G46" s="31"/>
      <c r="H46" s="30"/>
      <c r="I46" s="30"/>
      <c r="J46" s="30"/>
      <c r="K46" s="30"/>
    </row>
    <row r="47" spans="1:11" ht="13.5" customHeight="1">
      <c r="A47" s="73"/>
      <c r="B47" s="82" t="s">
        <v>33</v>
      </c>
      <c r="C47" s="82"/>
      <c r="D47" s="82"/>
      <c r="E47" s="82"/>
      <c r="F47" s="82"/>
      <c r="G47" s="30">
        <f>SUM(G45:G46)</f>
        <v>0</v>
      </c>
      <c r="H47" s="30">
        <f>SUM(H45:H46)</f>
        <v>0</v>
      </c>
      <c r="I47" s="30">
        <f>SUM(I45:I46)</f>
        <v>0</v>
      </c>
      <c r="J47" s="30">
        <f>SUM(J45:J46)</f>
        <v>0</v>
      </c>
      <c r="K47" s="30">
        <f>SUM(K45:K46)</f>
        <v>0</v>
      </c>
    </row>
    <row r="48" spans="1:11" ht="24" customHeight="1">
      <c r="A48" s="84" t="s">
        <v>5</v>
      </c>
      <c r="B48" s="82" t="s">
        <v>50</v>
      </c>
      <c r="C48" s="63" t="s">
        <v>4</v>
      </c>
      <c r="D48" s="61">
        <v>2020</v>
      </c>
      <c r="E48" s="61">
        <v>2025</v>
      </c>
      <c r="F48" s="4">
        <v>2020</v>
      </c>
      <c r="G48" s="28">
        <f aca="true" t="shared" si="3" ref="G48:K49">G51+G54+G57+G60</f>
        <v>22.4</v>
      </c>
      <c r="H48" s="28">
        <f t="shared" si="3"/>
        <v>0</v>
      </c>
      <c r="I48" s="28">
        <f t="shared" si="3"/>
        <v>0</v>
      </c>
      <c r="J48" s="28">
        <f t="shared" si="3"/>
        <v>22.4</v>
      </c>
      <c r="K48" s="28">
        <f t="shared" si="3"/>
        <v>0</v>
      </c>
    </row>
    <row r="49" spans="1:11" ht="23.25" customHeight="1">
      <c r="A49" s="84"/>
      <c r="B49" s="82"/>
      <c r="C49" s="63"/>
      <c r="D49" s="61"/>
      <c r="E49" s="61"/>
      <c r="F49" s="4">
        <v>2021</v>
      </c>
      <c r="G49" s="28">
        <f t="shared" si="3"/>
        <v>35.1</v>
      </c>
      <c r="H49" s="28">
        <f t="shared" si="3"/>
        <v>0</v>
      </c>
      <c r="I49" s="28">
        <f t="shared" si="3"/>
        <v>0</v>
      </c>
      <c r="J49" s="28">
        <f t="shared" si="3"/>
        <v>35.1</v>
      </c>
      <c r="K49" s="28">
        <f t="shared" si="3"/>
        <v>0</v>
      </c>
    </row>
    <row r="50" spans="1:11" ht="13.5" customHeight="1">
      <c r="A50" s="84"/>
      <c r="B50" s="82" t="s">
        <v>29</v>
      </c>
      <c r="C50" s="82"/>
      <c r="D50" s="82"/>
      <c r="E50" s="82"/>
      <c r="F50" s="82"/>
      <c r="G50" s="34">
        <f>SUM(G48:G49)</f>
        <v>57.5</v>
      </c>
      <c r="H50" s="34">
        <f>SUM(H48:H49)</f>
        <v>0</v>
      </c>
      <c r="I50" s="34">
        <f>SUM(I48:I49)</f>
        <v>0</v>
      </c>
      <c r="J50" s="34">
        <f>SUM(J48:J49)</f>
        <v>57.5</v>
      </c>
      <c r="K50" s="34">
        <f>SUM(K48:K49)</f>
        <v>0</v>
      </c>
    </row>
    <row r="51" spans="1:11" ht="30.75" customHeight="1">
      <c r="A51" s="73" t="s">
        <v>51</v>
      </c>
      <c r="B51" s="85" t="s">
        <v>126</v>
      </c>
      <c r="C51" s="63" t="s">
        <v>4</v>
      </c>
      <c r="D51" s="61">
        <v>2020</v>
      </c>
      <c r="E51" s="61">
        <v>2025</v>
      </c>
      <c r="F51" s="4">
        <v>2020</v>
      </c>
      <c r="G51" s="31">
        <f>H51+I51+J51+K51</f>
        <v>22.4</v>
      </c>
      <c r="H51" s="32"/>
      <c r="I51" s="32"/>
      <c r="J51" s="32">
        <v>22.4</v>
      </c>
      <c r="K51" s="32"/>
    </row>
    <row r="52" spans="1:11" ht="36" customHeight="1">
      <c r="A52" s="73"/>
      <c r="B52" s="85"/>
      <c r="C52" s="63"/>
      <c r="D52" s="61"/>
      <c r="E52" s="61"/>
      <c r="F52" s="4">
        <v>2021</v>
      </c>
      <c r="G52" s="31">
        <f>H52+I52+J52+K52</f>
        <v>35.1</v>
      </c>
      <c r="H52" s="32"/>
      <c r="I52" s="32"/>
      <c r="J52" s="32">
        <v>35.1</v>
      </c>
      <c r="K52" s="32"/>
    </row>
    <row r="53" spans="1:11" ht="13.5" customHeight="1">
      <c r="A53" s="73"/>
      <c r="B53" s="82" t="s">
        <v>33</v>
      </c>
      <c r="C53" s="82"/>
      <c r="D53" s="82"/>
      <c r="E53" s="82"/>
      <c r="F53" s="82"/>
      <c r="G53" s="34">
        <f>SUM(G51:G52)</f>
        <v>57.5</v>
      </c>
      <c r="H53" s="34">
        <f>SUM(H51:H52)</f>
        <v>0</v>
      </c>
      <c r="I53" s="34">
        <f>SUM(I51:I52)</f>
        <v>0</v>
      </c>
      <c r="J53" s="34">
        <f>SUM(J51:J52)</f>
        <v>57.5</v>
      </c>
      <c r="K53" s="34">
        <f>SUM(K51:K52)</f>
        <v>0</v>
      </c>
    </row>
    <row r="54" spans="1:11" ht="36.75" customHeight="1">
      <c r="A54" s="73" t="s">
        <v>52</v>
      </c>
      <c r="B54" s="86" t="s">
        <v>53</v>
      </c>
      <c r="C54" s="87" t="s">
        <v>54</v>
      </c>
      <c r="D54" s="61">
        <v>2020</v>
      </c>
      <c r="E54" s="61">
        <v>2025</v>
      </c>
      <c r="F54" s="4">
        <v>2020</v>
      </c>
      <c r="G54" s="31">
        <f>H54+I54+J54+K54</f>
        <v>0</v>
      </c>
      <c r="H54" s="32"/>
      <c r="I54" s="32"/>
      <c r="J54" s="32"/>
      <c r="K54" s="32"/>
    </row>
    <row r="55" spans="1:11" ht="44.25" customHeight="1">
      <c r="A55" s="73"/>
      <c r="B55" s="86"/>
      <c r="C55" s="87"/>
      <c r="D55" s="61"/>
      <c r="E55" s="61"/>
      <c r="F55" s="4">
        <v>2021</v>
      </c>
      <c r="G55" s="31">
        <f>H55+I55+J55+K55</f>
        <v>0</v>
      </c>
      <c r="H55" s="32"/>
      <c r="I55" s="32"/>
      <c r="J55" s="32"/>
      <c r="K55" s="32"/>
    </row>
    <row r="56" spans="1:11" ht="13.5" customHeight="1">
      <c r="A56" s="9"/>
      <c r="B56" s="82" t="s">
        <v>33</v>
      </c>
      <c r="C56" s="82"/>
      <c r="D56" s="82"/>
      <c r="E56" s="82"/>
      <c r="F56" s="29"/>
      <c r="G56" s="34">
        <f>SUM(G54:G55)</f>
        <v>0</v>
      </c>
      <c r="H56" s="34">
        <f>SUM(H54:H55)</f>
        <v>0</v>
      </c>
      <c r="I56" s="34">
        <f>SUM(I54:I55)</f>
        <v>0</v>
      </c>
      <c r="J56" s="34">
        <f>SUM(J54:J55)</f>
        <v>0</v>
      </c>
      <c r="K56" s="34">
        <f>SUM(K54:K55)</f>
        <v>0</v>
      </c>
    </row>
    <row r="57" spans="1:11" ht="29.25" customHeight="1">
      <c r="A57" s="73" t="s">
        <v>55</v>
      </c>
      <c r="B57" s="74" t="s">
        <v>132</v>
      </c>
      <c r="C57" s="87" t="s">
        <v>54</v>
      </c>
      <c r="D57" s="61">
        <v>2020</v>
      </c>
      <c r="E57" s="61">
        <v>2025</v>
      </c>
      <c r="F57" s="4">
        <v>2020</v>
      </c>
      <c r="G57" s="31">
        <f>H57+I57+J57+K57</f>
        <v>0</v>
      </c>
      <c r="H57" s="32"/>
      <c r="I57" s="32"/>
      <c r="J57" s="32"/>
      <c r="K57" s="32"/>
    </row>
    <row r="58" spans="1:11" ht="40.5" customHeight="1">
      <c r="A58" s="73"/>
      <c r="B58" s="75"/>
      <c r="C58" s="87"/>
      <c r="D58" s="61"/>
      <c r="E58" s="61"/>
      <c r="F58" s="4">
        <v>2021</v>
      </c>
      <c r="G58" s="31">
        <f>H58+I58+J58+K58</f>
        <v>0</v>
      </c>
      <c r="H58" s="32"/>
      <c r="I58" s="32"/>
      <c r="J58" s="32"/>
      <c r="K58" s="32"/>
    </row>
    <row r="59" spans="1:11" ht="13.5" customHeight="1">
      <c r="A59" s="9"/>
      <c r="B59" s="82" t="s">
        <v>33</v>
      </c>
      <c r="C59" s="82"/>
      <c r="D59" s="82"/>
      <c r="E59" s="82"/>
      <c r="F59" s="29"/>
      <c r="G59" s="34">
        <f>SUM(G57:G58)</f>
        <v>0</v>
      </c>
      <c r="H59" s="34">
        <f>SUM(H57:H58)</f>
        <v>0</v>
      </c>
      <c r="I59" s="34">
        <f>SUM(I57:I58)</f>
        <v>0</v>
      </c>
      <c r="J59" s="34">
        <f>SUM(J57:J58)</f>
        <v>0</v>
      </c>
      <c r="K59" s="34">
        <f>SUM(K57:K58)</f>
        <v>0</v>
      </c>
    </row>
    <row r="60" spans="1:11" ht="21" customHeight="1">
      <c r="A60" s="73" t="s">
        <v>56</v>
      </c>
      <c r="B60" s="74" t="s">
        <v>57</v>
      </c>
      <c r="C60" s="63" t="s">
        <v>15</v>
      </c>
      <c r="D60" s="61">
        <v>2020</v>
      </c>
      <c r="E60" s="61">
        <v>2025</v>
      </c>
      <c r="F60" s="4">
        <v>2020</v>
      </c>
      <c r="G60" s="31">
        <f>H60+I60+J60+K60</f>
        <v>0</v>
      </c>
      <c r="H60" s="32"/>
      <c r="I60" s="32"/>
      <c r="J60" s="32"/>
      <c r="K60" s="32"/>
    </row>
    <row r="61" spans="1:11" ht="22.5" customHeight="1">
      <c r="A61" s="73"/>
      <c r="B61" s="75"/>
      <c r="C61" s="63"/>
      <c r="D61" s="61"/>
      <c r="E61" s="61"/>
      <c r="F61" s="4">
        <v>2021</v>
      </c>
      <c r="G61" s="31">
        <f>H61+I61+J61+K61</f>
        <v>0</v>
      </c>
      <c r="H61" s="32"/>
      <c r="I61" s="32"/>
      <c r="J61" s="32"/>
      <c r="K61" s="32"/>
    </row>
    <row r="62" spans="1:11" ht="13.5" customHeight="1">
      <c r="A62" s="73"/>
      <c r="B62" s="82" t="s">
        <v>33</v>
      </c>
      <c r="C62" s="82"/>
      <c r="D62" s="82"/>
      <c r="E62" s="82"/>
      <c r="F62" s="82"/>
      <c r="G62" s="34">
        <f>SUM(G60:G61)</f>
        <v>0</v>
      </c>
      <c r="H62" s="34">
        <f>SUM(H60:H61)</f>
        <v>0</v>
      </c>
      <c r="I62" s="34">
        <f>SUM(I60:I61)</f>
        <v>0</v>
      </c>
      <c r="J62" s="34">
        <f>SUM(J60:J61)</f>
        <v>0</v>
      </c>
      <c r="K62" s="34">
        <f>SUM(K60:K61)</f>
        <v>0</v>
      </c>
    </row>
    <row r="63" spans="1:11" ht="24.75" customHeight="1">
      <c r="A63" s="84" t="s">
        <v>6</v>
      </c>
      <c r="B63" s="82" t="s">
        <v>58</v>
      </c>
      <c r="C63" s="63" t="s">
        <v>15</v>
      </c>
      <c r="D63" s="61">
        <v>2020</v>
      </c>
      <c r="E63" s="61">
        <v>2025</v>
      </c>
      <c r="F63" s="4">
        <v>2020</v>
      </c>
      <c r="G63" s="28">
        <f aca="true" t="shared" si="4" ref="G63:K64">G66</f>
        <v>0</v>
      </c>
      <c r="H63" s="28">
        <f t="shared" si="4"/>
        <v>0</v>
      </c>
      <c r="I63" s="28">
        <f t="shared" si="4"/>
        <v>0</v>
      </c>
      <c r="J63" s="28">
        <f t="shared" si="4"/>
        <v>0</v>
      </c>
      <c r="K63" s="28">
        <f t="shared" si="4"/>
        <v>0</v>
      </c>
    </row>
    <row r="64" spans="1:11" ht="26.25" customHeight="1">
      <c r="A64" s="84"/>
      <c r="B64" s="82"/>
      <c r="C64" s="63"/>
      <c r="D64" s="61"/>
      <c r="E64" s="61"/>
      <c r="F64" s="4">
        <v>2021</v>
      </c>
      <c r="G64" s="28">
        <f t="shared" si="4"/>
        <v>0</v>
      </c>
      <c r="H64" s="28">
        <f t="shared" si="4"/>
        <v>0</v>
      </c>
      <c r="I64" s="28">
        <f t="shared" si="4"/>
        <v>0</v>
      </c>
      <c r="J64" s="28">
        <f t="shared" si="4"/>
        <v>0</v>
      </c>
      <c r="K64" s="28">
        <f t="shared" si="4"/>
        <v>0</v>
      </c>
    </row>
    <row r="65" spans="1:11" ht="13.5" customHeight="1">
      <c r="A65" s="84"/>
      <c r="B65" s="82" t="s">
        <v>33</v>
      </c>
      <c r="C65" s="82"/>
      <c r="D65" s="82"/>
      <c r="E65" s="82"/>
      <c r="F65" s="82"/>
      <c r="G65" s="35">
        <f>SUM(G63:G64)</f>
        <v>0</v>
      </c>
      <c r="H65" s="35">
        <f>SUM(H63:H64)</f>
        <v>0</v>
      </c>
      <c r="I65" s="35">
        <f>SUM(I63:I64)</f>
        <v>0</v>
      </c>
      <c r="J65" s="35">
        <f>SUM(J63:J64)</f>
        <v>0</v>
      </c>
      <c r="K65" s="35">
        <f>SUM(K63:K64)</f>
        <v>0</v>
      </c>
    </row>
    <row r="66" spans="1:11" ht="19.5" customHeight="1">
      <c r="A66" s="73" t="s">
        <v>59</v>
      </c>
      <c r="B66" s="75" t="s">
        <v>60</v>
      </c>
      <c r="C66" s="63" t="s">
        <v>4</v>
      </c>
      <c r="D66" s="61">
        <v>2020</v>
      </c>
      <c r="E66" s="61">
        <v>2025</v>
      </c>
      <c r="F66" s="4">
        <v>2020</v>
      </c>
      <c r="G66" s="31">
        <f>H66+I66+J66+K66</f>
        <v>0</v>
      </c>
      <c r="H66" s="32"/>
      <c r="I66" s="32"/>
      <c r="J66" s="32">
        <v>0</v>
      </c>
      <c r="K66" s="32"/>
    </row>
    <row r="67" spans="1:11" ht="23.25" customHeight="1">
      <c r="A67" s="73"/>
      <c r="B67" s="75"/>
      <c r="C67" s="63"/>
      <c r="D67" s="61"/>
      <c r="E67" s="61"/>
      <c r="F67" s="4">
        <v>2021</v>
      </c>
      <c r="G67" s="31">
        <f>H67+I67+J67+K67</f>
        <v>0</v>
      </c>
      <c r="H67" s="32"/>
      <c r="I67" s="32"/>
      <c r="J67" s="32">
        <v>0</v>
      </c>
      <c r="K67" s="32"/>
    </row>
    <row r="68" spans="1:11" ht="13.5" customHeight="1">
      <c r="A68" s="73"/>
      <c r="B68" s="82" t="s">
        <v>33</v>
      </c>
      <c r="C68" s="82"/>
      <c r="D68" s="82"/>
      <c r="E68" s="82"/>
      <c r="F68" s="82"/>
      <c r="G68" s="35">
        <f>SUM(G66:G67)</f>
        <v>0</v>
      </c>
      <c r="H68" s="35">
        <f>SUM(H66:H67)</f>
        <v>0</v>
      </c>
      <c r="I68" s="35">
        <f>SUM(I66:I67)</f>
        <v>0</v>
      </c>
      <c r="J68" s="35">
        <f>SUM(J66:J67)</f>
        <v>0</v>
      </c>
      <c r="K68" s="35">
        <f>SUM(K66:K67)</f>
        <v>0</v>
      </c>
    </row>
    <row r="69" spans="1:11" ht="32.25" customHeight="1">
      <c r="A69" s="84" t="s">
        <v>7</v>
      </c>
      <c r="B69" s="82" t="s">
        <v>135</v>
      </c>
      <c r="C69" s="63" t="s">
        <v>4</v>
      </c>
      <c r="D69" s="61">
        <v>2020</v>
      </c>
      <c r="E69" s="61">
        <v>2025</v>
      </c>
      <c r="F69" s="4">
        <v>2020</v>
      </c>
      <c r="G69" s="28">
        <f aca="true" t="shared" si="5" ref="G69:K70">G75+G72</f>
        <v>128.928</v>
      </c>
      <c r="H69" s="28">
        <f t="shared" si="5"/>
        <v>0</v>
      </c>
      <c r="I69" s="28">
        <f t="shared" si="5"/>
        <v>113.456</v>
      </c>
      <c r="J69" s="28">
        <f t="shared" si="5"/>
        <v>15.472</v>
      </c>
      <c r="K69" s="28">
        <f t="shared" si="5"/>
        <v>0</v>
      </c>
    </row>
    <row r="70" spans="1:11" ht="35.25" customHeight="1">
      <c r="A70" s="84"/>
      <c r="B70" s="82"/>
      <c r="C70" s="63"/>
      <c r="D70" s="61"/>
      <c r="E70" s="61"/>
      <c r="F70" s="4">
        <v>2021</v>
      </c>
      <c r="G70" s="28">
        <f t="shared" si="5"/>
        <v>117.41999999999999</v>
      </c>
      <c r="H70" s="28">
        <f t="shared" si="5"/>
        <v>0</v>
      </c>
      <c r="I70" s="28">
        <f t="shared" si="5"/>
        <v>103.329</v>
      </c>
      <c r="J70" s="28">
        <f t="shared" si="5"/>
        <v>14.091</v>
      </c>
      <c r="K70" s="28">
        <f t="shared" si="5"/>
        <v>0</v>
      </c>
    </row>
    <row r="71" spans="1:11" ht="13.5" customHeight="1">
      <c r="A71" s="84"/>
      <c r="B71" s="82" t="s">
        <v>33</v>
      </c>
      <c r="C71" s="82"/>
      <c r="D71" s="82"/>
      <c r="E71" s="82"/>
      <c r="F71" s="82"/>
      <c r="G71" s="34">
        <f>SUM(G69:G70)</f>
        <v>246.34799999999998</v>
      </c>
      <c r="H71" s="34">
        <f>SUM(H69:H70)</f>
        <v>0</v>
      </c>
      <c r="I71" s="34">
        <f>SUM(I69:I70)</f>
        <v>216.785</v>
      </c>
      <c r="J71" s="34">
        <f>SUM(J69:J70)</f>
        <v>29.563</v>
      </c>
      <c r="K71" s="34">
        <f>SUM(K69:K70)</f>
        <v>0</v>
      </c>
    </row>
    <row r="72" spans="1:11" ht="27" customHeight="1">
      <c r="A72" s="61" t="s">
        <v>61</v>
      </c>
      <c r="B72" s="74" t="s">
        <v>136</v>
      </c>
      <c r="C72" s="63" t="s">
        <v>4</v>
      </c>
      <c r="D72" s="61">
        <v>2020</v>
      </c>
      <c r="E72" s="61">
        <v>2025</v>
      </c>
      <c r="F72" s="4">
        <v>2020</v>
      </c>
      <c r="G72" s="31">
        <f>H72+I72+J72+K72</f>
        <v>0</v>
      </c>
      <c r="H72" s="32"/>
      <c r="I72" s="31"/>
      <c r="J72" s="32"/>
      <c r="K72" s="32"/>
    </row>
    <row r="73" spans="1:11" ht="23.25" customHeight="1">
      <c r="A73" s="61"/>
      <c r="B73" s="75"/>
      <c r="C73" s="63"/>
      <c r="D73" s="61"/>
      <c r="E73" s="61"/>
      <c r="F73" s="4">
        <v>2021</v>
      </c>
      <c r="G73" s="31">
        <f>H73+I73+J73+K73</f>
        <v>0</v>
      </c>
      <c r="H73" s="32"/>
      <c r="I73" s="37"/>
      <c r="J73" s="37">
        <v>0</v>
      </c>
      <c r="K73" s="32"/>
    </row>
    <row r="74" spans="1:11" s="2" customFormat="1" ht="12.75" customHeight="1">
      <c r="A74" s="61"/>
      <c r="B74" s="78" t="s">
        <v>33</v>
      </c>
      <c r="C74" s="78"/>
      <c r="D74" s="78"/>
      <c r="E74" s="78"/>
      <c r="F74" s="78"/>
      <c r="G74" s="35">
        <f>SUM(G72:G73)</f>
        <v>0</v>
      </c>
      <c r="H74" s="35">
        <f>SUM(H72:H73)</f>
        <v>0</v>
      </c>
      <c r="I74" s="35">
        <f>SUM(I72:I73)</f>
        <v>0</v>
      </c>
      <c r="J74" s="35">
        <f>SUM(J72:J73)</f>
        <v>0</v>
      </c>
      <c r="K74" s="35">
        <f>SUM(K72:K73)</f>
        <v>0</v>
      </c>
    </row>
    <row r="75" spans="1:11" ht="24.75" customHeight="1">
      <c r="A75" s="83" t="s">
        <v>157</v>
      </c>
      <c r="B75" s="74" t="s">
        <v>153</v>
      </c>
      <c r="C75" s="63" t="s">
        <v>4</v>
      </c>
      <c r="D75" s="61">
        <v>2020</v>
      </c>
      <c r="E75" s="61">
        <v>2025</v>
      </c>
      <c r="F75" s="4">
        <v>2020</v>
      </c>
      <c r="G75" s="31">
        <f>H75+I75+J75+K75</f>
        <v>128.928</v>
      </c>
      <c r="H75" s="32"/>
      <c r="I75" s="31">
        <v>113.456</v>
      </c>
      <c r="J75" s="32">
        <v>15.472</v>
      </c>
      <c r="K75" s="32"/>
    </row>
    <row r="76" spans="1:11" ht="24.75" customHeight="1">
      <c r="A76" s="61"/>
      <c r="B76" s="75"/>
      <c r="C76" s="63"/>
      <c r="D76" s="61"/>
      <c r="E76" s="61"/>
      <c r="F76" s="4">
        <v>2021</v>
      </c>
      <c r="G76" s="31">
        <f>H76+I76+J76+K76</f>
        <v>117.41999999999999</v>
      </c>
      <c r="H76" s="32"/>
      <c r="I76" s="37">
        <v>103.329</v>
      </c>
      <c r="J76" s="37">
        <v>14.091</v>
      </c>
      <c r="K76" s="32"/>
    </row>
    <row r="77" spans="1:11" s="2" customFormat="1" ht="12.75" customHeight="1">
      <c r="A77" s="61"/>
      <c r="B77" s="78" t="s">
        <v>33</v>
      </c>
      <c r="C77" s="78"/>
      <c r="D77" s="78"/>
      <c r="E77" s="78"/>
      <c r="F77" s="78"/>
      <c r="G77" s="35">
        <f>SUM(G75:G76)</f>
        <v>246.34799999999998</v>
      </c>
      <c r="H77" s="35">
        <f>SUM(H75:H76)</f>
        <v>0</v>
      </c>
      <c r="I77" s="35">
        <f>SUM(I75:I76)</f>
        <v>216.785</v>
      </c>
      <c r="J77" s="35">
        <f>SUM(J75:J76)</f>
        <v>29.563</v>
      </c>
      <c r="K77" s="35">
        <f>SUM(K75:K76)</f>
        <v>0</v>
      </c>
    </row>
    <row r="78" spans="1:11" ht="22.5" customHeight="1">
      <c r="A78" s="84" t="s">
        <v>8</v>
      </c>
      <c r="B78" s="78" t="s">
        <v>62</v>
      </c>
      <c r="C78" s="63" t="s">
        <v>4</v>
      </c>
      <c r="D78" s="61">
        <v>2020</v>
      </c>
      <c r="E78" s="61">
        <v>2025</v>
      </c>
      <c r="F78" s="4">
        <v>2020</v>
      </c>
      <c r="G78" s="33">
        <f aca="true" t="shared" si="6" ref="G78:K79">G81+G84</f>
        <v>0</v>
      </c>
      <c r="H78" s="33">
        <f t="shared" si="6"/>
        <v>0</v>
      </c>
      <c r="I78" s="33">
        <f t="shared" si="6"/>
        <v>0</v>
      </c>
      <c r="J78" s="33">
        <f t="shared" si="6"/>
        <v>0</v>
      </c>
      <c r="K78" s="33">
        <f t="shared" si="6"/>
        <v>0</v>
      </c>
    </row>
    <row r="79" spans="1:11" ht="21" customHeight="1">
      <c r="A79" s="84"/>
      <c r="B79" s="78"/>
      <c r="C79" s="63"/>
      <c r="D79" s="61"/>
      <c r="E79" s="61"/>
      <c r="F79" s="4">
        <v>2021</v>
      </c>
      <c r="G79" s="33">
        <f t="shared" si="6"/>
        <v>0</v>
      </c>
      <c r="H79" s="33">
        <f t="shared" si="6"/>
        <v>0</v>
      </c>
      <c r="I79" s="33">
        <f t="shared" si="6"/>
        <v>0</v>
      </c>
      <c r="J79" s="33">
        <f t="shared" si="6"/>
        <v>0</v>
      </c>
      <c r="K79" s="33">
        <f t="shared" si="6"/>
        <v>0</v>
      </c>
    </row>
    <row r="80" spans="1:11" ht="13.5" customHeight="1">
      <c r="A80" s="84"/>
      <c r="B80" s="82" t="s">
        <v>33</v>
      </c>
      <c r="C80" s="82"/>
      <c r="D80" s="82"/>
      <c r="E80" s="82"/>
      <c r="F80" s="82"/>
      <c r="G80" s="30">
        <f>SUM(G78:G79)</f>
        <v>0</v>
      </c>
      <c r="H80" s="30">
        <f>SUM(H78:H79)</f>
        <v>0</v>
      </c>
      <c r="I80" s="30">
        <f>SUM(I78:I79)</f>
        <v>0</v>
      </c>
      <c r="J80" s="30">
        <f>SUM(J78:J79)</f>
        <v>0</v>
      </c>
      <c r="K80" s="30">
        <f>SUM(K78:K79)</f>
        <v>0</v>
      </c>
    </row>
    <row r="81" spans="1:11" ht="27" customHeight="1">
      <c r="A81" s="73" t="s">
        <v>63</v>
      </c>
      <c r="B81" s="74" t="s">
        <v>64</v>
      </c>
      <c r="C81" s="63" t="s">
        <v>4</v>
      </c>
      <c r="D81" s="61">
        <v>2020</v>
      </c>
      <c r="E81" s="61">
        <v>2025</v>
      </c>
      <c r="F81" s="4">
        <v>2020</v>
      </c>
      <c r="G81" s="31">
        <f>H81+I81+J81+K81</f>
        <v>0</v>
      </c>
      <c r="H81" s="32"/>
      <c r="I81" s="32"/>
      <c r="J81" s="32">
        <v>0</v>
      </c>
      <c r="K81" s="32"/>
    </row>
    <row r="82" spans="1:11" ht="25.5" customHeight="1">
      <c r="A82" s="73"/>
      <c r="B82" s="75"/>
      <c r="C82" s="63"/>
      <c r="D82" s="61"/>
      <c r="E82" s="61"/>
      <c r="F82" s="4">
        <v>2021</v>
      </c>
      <c r="G82" s="31">
        <f>H82+I82+J82+K82</f>
        <v>0</v>
      </c>
      <c r="H82" s="32"/>
      <c r="I82" s="32"/>
      <c r="J82" s="32">
        <f>J81*1.04</f>
        <v>0</v>
      </c>
      <c r="K82" s="32"/>
    </row>
    <row r="83" spans="1:11" ht="13.5" customHeight="1">
      <c r="A83" s="73"/>
      <c r="B83" s="82" t="s">
        <v>33</v>
      </c>
      <c r="C83" s="82"/>
      <c r="D83" s="82"/>
      <c r="E83" s="82"/>
      <c r="F83" s="82"/>
      <c r="G83" s="35">
        <f>SUM(G81:G82)</f>
        <v>0</v>
      </c>
      <c r="H83" s="35">
        <f>SUM(H81:H82)</f>
        <v>0</v>
      </c>
      <c r="I83" s="35">
        <f>SUM(I81:I82)</f>
        <v>0</v>
      </c>
      <c r="J83" s="35">
        <f>SUM(J81:J82)</f>
        <v>0</v>
      </c>
      <c r="K83" s="35">
        <f>SUM(K81:K82)</f>
        <v>0</v>
      </c>
    </row>
    <row r="84" spans="1:11" ht="20.25" customHeight="1">
      <c r="A84" s="73" t="s">
        <v>65</v>
      </c>
      <c r="B84" s="74" t="s">
        <v>66</v>
      </c>
      <c r="C84" s="63" t="s">
        <v>4</v>
      </c>
      <c r="D84" s="61">
        <v>2020</v>
      </c>
      <c r="E84" s="61">
        <v>2025</v>
      </c>
      <c r="F84" s="4">
        <v>2020</v>
      </c>
      <c r="G84" s="31">
        <f>H84+I84+J84+K84</f>
        <v>0</v>
      </c>
      <c r="H84" s="32"/>
      <c r="I84" s="32"/>
      <c r="J84" s="32">
        <v>0</v>
      </c>
      <c r="K84" s="32"/>
    </row>
    <row r="85" spans="1:11" ht="27.75" customHeight="1">
      <c r="A85" s="73"/>
      <c r="B85" s="75"/>
      <c r="C85" s="63"/>
      <c r="D85" s="61"/>
      <c r="E85" s="61"/>
      <c r="F85" s="4">
        <v>2021</v>
      </c>
      <c r="G85" s="31">
        <f>H85+I85+J85+K85</f>
        <v>0</v>
      </c>
      <c r="H85" s="32"/>
      <c r="I85" s="32"/>
      <c r="J85" s="32">
        <f>J84*1.04</f>
        <v>0</v>
      </c>
      <c r="K85" s="32"/>
    </row>
    <row r="86" spans="1:11" ht="13.5" customHeight="1">
      <c r="A86" s="73"/>
      <c r="B86" s="82" t="s">
        <v>33</v>
      </c>
      <c r="C86" s="82"/>
      <c r="D86" s="82"/>
      <c r="E86" s="82"/>
      <c r="F86" s="82"/>
      <c r="G86" s="35">
        <f>SUM(G84:G85)</f>
        <v>0</v>
      </c>
      <c r="H86" s="35">
        <f>SUM(H84:H85)</f>
        <v>0</v>
      </c>
      <c r="I86" s="35">
        <f>SUM(I84:I85)</f>
        <v>0</v>
      </c>
      <c r="J86" s="35">
        <f>SUM(J84:J85)</f>
        <v>0</v>
      </c>
      <c r="K86" s="35">
        <f>SUM(K84:K85)</f>
        <v>0</v>
      </c>
    </row>
    <row r="87" spans="1:11" ht="39.75" customHeight="1">
      <c r="A87" s="80" t="s">
        <v>9</v>
      </c>
      <c r="B87" s="78" t="s">
        <v>140</v>
      </c>
      <c r="C87" s="63" t="s">
        <v>28</v>
      </c>
      <c r="D87" s="61">
        <v>2020</v>
      </c>
      <c r="E87" s="61">
        <v>2025</v>
      </c>
      <c r="F87" s="4">
        <v>2020</v>
      </c>
      <c r="G87" s="31">
        <f aca="true" t="shared" si="7" ref="G87:K88">G90+G93</f>
        <v>1359.228</v>
      </c>
      <c r="H87" s="31">
        <f t="shared" si="7"/>
        <v>0</v>
      </c>
      <c r="I87" s="31">
        <f t="shared" si="7"/>
        <v>0</v>
      </c>
      <c r="J87" s="31">
        <f t="shared" si="7"/>
        <v>1359.228</v>
      </c>
      <c r="K87" s="31">
        <f t="shared" si="7"/>
        <v>0</v>
      </c>
    </row>
    <row r="88" spans="1:11" ht="29.25" customHeight="1">
      <c r="A88" s="80"/>
      <c r="B88" s="78"/>
      <c r="C88" s="63"/>
      <c r="D88" s="61"/>
      <c r="E88" s="61"/>
      <c r="F88" s="4">
        <v>2021</v>
      </c>
      <c r="G88" s="31">
        <f t="shared" si="7"/>
        <v>2349.321</v>
      </c>
      <c r="H88" s="31">
        <f t="shared" si="7"/>
        <v>0</v>
      </c>
      <c r="I88" s="31">
        <f t="shared" si="7"/>
        <v>0</v>
      </c>
      <c r="J88" s="31">
        <f t="shared" si="7"/>
        <v>2349.321</v>
      </c>
      <c r="K88" s="31">
        <f t="shared" si="7"/>
        <v>0</v>
      </c>
    </row>
    <row r="89" spans="1:11" ht="13.5" customHeight="1">
      <c r="A89" s="80"/>
      <c r="B89" s="82" t="s">
        <v>33</v>
      </c>
      <c r="C89" s="82"/>
      <c r="D89" s="82"/>
      <c r="E89" s="82"/>
      <c r="F89" s="82"/>
      <c r="G89" s="35">
        <f>SUM(G87:G88)</f>
        <v>3708.549</v>
      </c>
      <c r="H89" s="35">
        <f>SUM(H87:H88)</f>
        <v>0</v>
      </c>
      <c r="I89" s="35">
        <f>SUM(I87:I88)</f>
        <v>0</v>
      </c>
      <c r="J89" s="35">
        <f>SUM(J87:J88)</f>
        <v>3708.549</v>
      </c>
      <c r="K89" s="35">
        <f>SUM(K87:K88)</f>
        <v>0</v>
      </c>
    </row>
    <row r="90" spans="1:11" ht="27" customHeight="1">
      <c r="A90" s="73" t="s">
        <v>67</v>
      </c>
      <c r="B90" s="74" t="s">
        <v>133</v>
      </c>
      <c r="C90" s="63" t="s">
        <v>4</v>
      </c>
      <c r="D90" s="61">
        <v>2020</v>
      </c>
      <c r="E90" s="61">
        <v>2025</v>
      </c>
      <c r="F90" s="4">
        <v>2020</v>
      </c>
      <c r="G90" s="31">
        <f>H90+I90+J90+K90</f>
        <v>1359.228</v>
      </c>
      <c r="H90" s="32"/>
      <c r="I90" s="32"/>
      <c r="J90" s="32">
        <v>1359.228</v>
      </c>
      <c r="K90" s="32"/>
    </row>
    <row r="91" spans="1:11" ht="26.25" customHeight="1">
      <c r="A91" s="73"/>
      <c r="B91" s="75"/>
      <c r="C91" s="63"/>
      <c r="D91" s="61"/>
      <c r="E91" s="61"/>
      <c r="F91" s="4">
        <v>2021</v>
      </c>
      <c r="G91" s="31">
        <f>H91+I91+J91+K91</f>
        <v>2349.321</v>
      </c>
      <c r="H91" s="32"/>
      <c r="I91" s="32"/>
      <c r="J91" s="32">
        <v>2349.321</v>
      </c>
      <c r="K91" s="32"/>
    </row>
    <row r="92" spans="1:11" ht="12.75" customHeight="1">
      <c r="A92" s="73"/>
      <c r="B92" s="81" t="s">
        <v>33</v>
      </c>
      <c r="C92" s="81"/>
      <c r="D92" s="81"/>
      <c r="E92" s="81"/>
      <c r="F92" s="81"/>
      <c r="G92" s="35">
        <f>SUM(G90:G91)</f>
        <v>3708.549</v>
      </c>
      <c r="H92" s="35">
        <f>SUM(H90:H91)</f>
        <v>0</v>
      </c>
      <c r="I92" s="35">
        <f>SUM(I90:I91)</f>
        <v>0</v>
      </c>
      <c r="J92" s="35">
        <f>SUM(J90:J91)</f>
        <v>3708.549</v>
      </c>
      <c r="K92" s="35">
        <f>SUM(K90:K91)</f>
        <v>0</v>
      </c>
    </row>
    <row r="93" spans="1:11" ht="27.75" customHeight="1">
      <c r="A93" s="73" t="s">
        <v>68</v>
      </c>
      <c r="B93" s="74" t="s">
        <v>69</v>
      </c>
      <c r="C93" s="63" t="s">
        <v>36</v>
      </c>
      <c r="D93" s="61">
        <v>2020</v>
      </c>
      <c r="E93" s="61">
        <v>2025</v>
      </c>
      <c r="F93" s="4">
        <v>2020</v>
      </c>
      <c r="G93" s="31">
        <f>H93+I93+J93+K93</f>
        <v>0</v>
      </c>
      <c r="H93" s="32"/>
      <c r="I93" s="32"/>
      <c r="J93" s="32">
        <v>0</v>
      </c>
      <c r="K93" s="32"/>
    </row>
    <row r="94" spans="1:11" ht="27" customHeight="1">
      <c r="A94" s="73"/>
      <c r="B94" s="75"/>
      <c r="C94" s="63"/>
      <c r="D94" s="61"/>
      <c r="E94" s="61"/>
      <c r="F94" s="4">
        <v>2021</v>
      </c>
      <c r="G94" s="31">
        <f>H94+I94+J94+K94</f>
        <v>0</v>
      </c>
      <c r="H94" s="32"/>
      <c r="I94" s="32"/>
      <c r="J94" s="32">
        <f>J93*1.04</f>
        <v>0</v>
      </c>
      <c r="K94" s="32"/>
    </row>
    <row r="95" spans="1:11" ht="12.75" customHeight="1">
      <c r="A95" s="73"/>
      <c r="B95" s="82" t="s">
        <v>33</v>
      </c>
      <c r="C95" s="82"/>
      <c r="D95" s="82"/>
      <c r="E95" s="82"/>
      <c r="F95" s="82"/>
      <c r="G95" s="34">
        <f>SUM(G93:G94)</f>
        <v>0</v>
      </c>
      <c r="H95" s="34">
        <f>SUM(H93:H94)</f>
        <v>0</v>
      </c>
      <c r="I95" s="34">
        <f>SUM(I93:I94)</f>
        <v>0</v>
      </c>
      <c r="J95" s="34">
        <f>SUM(J93:J94)</f>
        <v>0</v>
      </c>
      <c r="K95" s="34">
        <f>SUM(K93:K94)</f>
        <v>0</v>
      </c>
    </row>
    <row r="96" spans="1:11" ht="39.75" customHeight="1">
      <c r="A96" s="76"/>
      <c r="B96" s="77" t="s">
        <v>70</v>
      </c>
      <c r="C96" s="63" t="s">
        <v>71</v>
      </c>
      <c r="D96" s="61">
        <v>2020</v>
      </c>
      <c r="E96" s="61">
        <v>2025</v>
      </c>
      <c r="F96" s="4">
        <v>2020</v>
      </c>
      <c r="G96" s="30">
        <f aca="true" t="shared" si="8" ref="G96:K98">G99+G114+G129+G135</f>
        <v>5394.3</v>
      </c>
      <c r="H96" s="30">
        <f t="shared" si="8"/>
        <v>0</v>
      </c>
      <c r="I96" s="30">
        <f t="shared" si="8"/>
        <v>4837.3</v>
      </c>
      <c r="J96" s="30">
        <f t="shared" si="8"/>
        <v>557</v>
      </c>
      <c r="K96" s="30">
        <f t="shared" si="8"/>
        <v>0</v>
      </c>
    </row>
    <row r="97" spans="1:11" ht="32.25" customHeight="1">
      <c r="A97" s="76"/>
      <c r="B97" s="77"/>
      <c r="C97" s="63"/>
      <c r="D97" s="61"/>
      <c r="E97" s="61"/>
      <c r="F97" s="4">
        <v>2021</v>
      </c>
      <c r="G97" s="30">
        <f t="shared" si="8"/>
        <v>4839.17</v>
      </c>
      <c r="H97" s="30">
        <f t="shared" si="8"/>
        <v>0</v>
      </c>
      <c r="I97" s="30">
        <f t="shared" si="8"/>
        <v>4284.8</v>
      </c>
      <c r="J97" s="30">
        <f t="shared" si="8"/>
        <v>554.37</v>
      </c>
      <c r="K97" s="30">
        <f t="shared" si="8"/>
        <v>0</v>
      </c>
    </row>
    <row r="98" spans="1:11" ht="12.75" customHeight="1">
      <c r="A98" s="76"/>
      <c r="B98" s="78" t="s">
        <v>29</v>
      </c>
      <c r="C98" s="78"/>
      <c r="D98" s="78"/>
      <c r="E98" s="78"/>
      <c r="F98" s="78"/>
      <c r="G98" s="30">
        <f t="shared" si="8"/>
        <v>10233.47</v>
      </c>
      <c r="H98" s="30">
        <f t="shared" si="8"/>
        <v>0</v>
      </c>
      <c r="I98" s="30">
        <f t="shared" si="8"/>
        <v>9122.1</v>
      </c>
      <c r="J98" s="30">
        <f t="shared" si="8"/>
        <v>1111.3700000000001</v>
      </c>
      <c r="K98" s="30">
        <f t="shared" si="8"/>
        <v>0</v>
      </c>
    </row>
    <row r="99" spans="1:11" ht="19.5" customHeight="1">
      <c r="A99" s="79" t="s">
        <v>10</v>
      </c>
      <c r="B99" s="64" t="s">
        <v>138</v>
      </c>
      <c r="C99" s="63" t="s">
        <v>4</v>
      </c>
      <c r="D99" s="61">
        <v>2020</v>
      </c>
      <c r="E99" s="61">
        <v>2025</v>
      </c>
      <c r="F99" s="4">
        <v>2020</v>
      </c>
      <c r="G99" s="34">
        <f aca="true" t="shared" si="9" ref="G99:K100">G102+G105+G108+G111</f>
        <v>236.80016</v>
      </c>
      <c r="H99" s="34">
        <f t="shared" si="9"/>
        <v>0</v>
      </c>
      <c r="I99" s="34">
        <f t="shared" si="9"/>
        <v>0</v>
      </c>
      <c r="J99" s="34">
        <f t="shared" si="9"/>
        <v>236.80016</v>
      </c>
      <c r="K99" s="34">
        <f t="shared" si="9"/>
        <v>0</v>
      </c>
    </row>
    <row r="100" spans="1:11" ht="17.25" customHeight="1">
      <c r="A100" s="79"/>
      <c r="B100" s="64"/>
      <c r="C100" s="63"/>
      <c r="D100" s="61"/>
      <c r="E100" s="61"/>
      <c r="F100" s="4">
        <v>2021</v>
      </c>
      <c r="G100" s="34">
        <f t="shared" si="9"/>
        <v>254.37</v>
      </c>
      <c r="H100" s="34">
        <f t="shared" si="9"/>
        <v>0</v>
      </c>
      <c r="I100" s="34">
        <f t="shared" si="9"/>
        <v>0</v>
      </c>
      <c r="J100" s="34">
        <f t="shared" si="9"/>
        <v>254.37</v>
      </c>
      <c r="K100" s="34">
        <f t="shared" si="9"/>
        <v>0</v>
      </c>
    </row>
    <row r="101" spans="1:11" ht="12.75" customHeight="1">
      <c r="A101" s="79"/>
      <c r="B101" s="62" t="s">
        <v>29</v>
      </c>
      <c r="C101" s="62"/>
      <c r="D101" s="62"/>
      <c r="E101" s="62"/>
      <c r="F101" s="62"/>
      <c r="G101" s="34">
        <f>SUM(G99:G100)</f>
        <v>491.17016</v>
      </c>
      <c r="H101" s="34">
        <f>SUM(H99:H100)</f>
        <v>0</v>
      </c>
      <c r="I101" s="34">
        <f>SUM(I99:I100)</f>
        <v>0</v>
      </c>
      <c r="J101" s="34">
        <f>SUM(J99:J100)</f>
        <v>491.17016</v>
      </c>
      <c r="K101" s="34">
        <f>SUM(K99:K100)</f>
        <v>0</v>
      </c>
    </row>
    <row r="102" spans="1:11" ht="22.5" customHeight="1">
      <c r="A102" s="68" t="s">
        <v>151</v>
      </c>
      <c r="B102" s="65" t="s">
        <v>72</v>
      </c>
      <c r="C102" s="63" t="s">
        <v>4</v>
      </c>
      <c r="D102" s="61">
        <v>2020</v>
      </c>
      <c r="E102" s="61">
        <v>2025</v>
      </c>
      <c r="F102" s="4">
        <v>2020</v>
      </c>
      <c r="G102" s="31">
        <f>H102+I102+J102+K102</f>
        <v>17</v>
      </c>
      <c r="H102" s="32"/>
      <c r="I102" s="32"/>
      <c r="J102" s="32">
        <v>17</v>
      </c>
      <c r="K102" s="32"/>
    </row>
    <row r="103" spans="1:11" ht="26.25" customHeight="1">
      <c r="A103" s="68"/>
      <c r="B103" s="66"/>
      <c r="C103" s="63"/>
      <c r="D103" s="61"/>
      <c r="E103" s="61"/>
      <c r="F103" s="4">
        <v>2021</v>
      </c>
      <c r="G103" s="31">
        <f>H103+I103+J103+K103</f>
        <v>0</v>
      </c>
      <c r="H103" s="32"/>
      <c r="I103" s="32"/>
      <c r="J103" s="32">
        <v>0</v>
      </c>
      <c r="K103" s="32"/>
    </row>
    <row r="104" spans="1:11" ht="12.75">
      <c r="A104" s="68"/>
      <c r="B104" s="62" t="s">
        <v>29</v>
      </c>
      <c r="C104" s="62"/>
      <c r="D104" s="62"/>
      <c r="E104" s="62"/>
      <c r="F104" s="62"/>
      <c r="G104" s="35">
        <f>SUM(G102:G103)</f>
        <v>17</v>
      </c>
      <c r="H104" s="35">
        <f>SUM(H102:H103)</f>
        <v>0</v>
      </c>
      <c r="I104" s="35">
        <f>SUM(I102:I103)</f>
        <v>0</v>
      </c>
      <c r="J104" s="35">
        <f>SUM(J102:J103)</f>
        <v>17</v>
      </c>
      <c r="K104" s="35">
        <f>SUM(K102:K103)</f>
        <v>0</v>
      </c>
    </row>
    <row r="105" spans="1:11" ht="19.5" customHeight="1">
      <c r="A105" s="68" t="s">
        <v>150</v>
      </c>
      <c r="B105" s="66" t="s">
        <v>73</v>
      </c>
      <c r="C105" s="71" t="s">
        <v>15</v>
      </c>
      <c r="D105" s="61">
        <v>2020</v>
      </c>
      <c r="E105" s="61">
        <v>2025</v>
      </c>
      <c r="F105" s="4">
        <v>2020</v>
      </c>
      <c r="G105" s="31">
        <f>H105+I105+J105+K105</f>
        <v>219.80016</v>
      </c>
      <c r="H105" s="32"/>
      <c r="I105" s="32"/>
      <c r="J105" s="32">
        <v>219.80016</v>
      </c>
      <c r="K105" s="32"/>
    </row>
    <row r="106" spans="1:11" ht="22.5" customHeight="1">
      <c r="A106" s="68"/>
      <c r="B106" s="66"/>
      <c r="C106" s="71"/>
      <c r="D106" s="61"/>
      <c r="E106" s="61"/>
      <c r="F106" s="4">
        <v>2021</v>
      </c>
      <c r="G106" s="31">
        <f>H106+I106+J106+K106</f>
        <v>254.37</v>
      </c>
      <c r="H106" s="32"/>
      <c r="I106" s="32"/>
      <c r="J106" s="32">
        <v>254.37</v>
      </c>
      <c r="K106" s="32"/>
    </row>
    <row r="107" spans="1:11" ht="12.75">
      <c r="A107" s="68"/>
      <c r="B107" s="62" t="s">
        <v>29</v>
      </c>
      <c r="C107" s="62"/>
      <c r="D107" s="62"/>
      <c r="E107" s="62"/>
      <c r="F107" s="62"/>
      <c r="G107" s="35">
        <f>SUM(G105:G106)</f>
        <v>474.17016</v>
      </c>
      <c r="H107" s="35">
        <f>SUM(H105:H106)</f>
        <v>0</v>
      </c>
      <c r="I107" s="35">
        <f>SUM(I105:I106)</f>
        <v>0</v>
      </c>
      <c r="J107" s="35">
        <f>SUM(J105:J106)</f>
        <v>474.17016</v>
      </c>
      <c r="K107" s="35">
        <f>SUM(K105:K106)</f>
        <v>0</v>
      </c>
    </row>
    <row r="108" spans="1:11" ht="12.75" customHeight="1">
      <c r="A108" s="68" t="s">
        <v>149</v>
      </c>
      <c r="B108" s="66" t="s">
        <v>74</v>
      </c>
      <c r="C108" s="71" t="s">
        <v>15</v>
      </c>
      <c r="D108" s="61">
        <v>2020</v>
      </c>
      <c r="E108" s="61">
        <v>2025</v>
      </c>
      <c r="F108" s="4">
        <v>2020</v>
      </c>
      <c r="G108" s="31">
        <f>H108+I108+J108+K108</f>
        <v>0</v>
      </c>
      <c r="H108" s="32"/>
      <c r="I108" s="32"/>
      <c r="J108" s="32">
        <v>0</v>
      </c>
      <c r="K108" s="32"/>
    </row>
    <row r="109" spans="1:11" ht="12.75" customHeight="1">
      <c r="A109" s="68"/>
      <c r="B109" s="66"/>
      <c r="C109" s="71"/>
      <c r="D109" s="61"/>
      <c r="E109" s="61"/>
      <c r="F109" s="4">
        <v>2021</v>
      </c>
      <c r="G109" s="31">
        <f>H109+I109+J109+K109</f>
        <v>0</v>
      </c>
      <c r="H109" s="32"/>
      <c r="I109" s="32"/>
      <c r="J109" s="32">
        <f>J108*1.04</f>
        <v>0</v>
      </c>
      <c r="K109" s="32"/>
    </row>
    <row r="110" spans="1:11" ht="12.75">
      <c r="A110" s="68"/>
      <c r="B110" s="62" t="s">
        <v>29</v>
      </c>
      <c r="C110" s="62"/>
      <c r="D110" s="62"/>
      <c r="E110" s="62"/>
      <c r="F110" s="62"/>
      <c r="G110" s="35">
        <f>SUM(G108:G109)</f>
        <v>0</v>
      </c>
      <c r="H110" s="35">
        <f>SUM(H108:H109)</f>
        <v>0</v>
      </c>
      <c r="I110" s="35">
        <f>SUM(I108:I109)</f>
        <v>0</v>
      </c>
      <c r="J110" s="35">
        <f>SUM(J108:J109)</f>
        <v>0</v>
      </c>
      <c r="K110" s="35">
        <f>SUM(K108:K109)</f>
        <v>0</v>
      </c>
    </row>
    <row r="111" spans="1:11" ht="17.25" customHeight="1">
      <c r="A111" s="68" t="s">
        <v>148</v>
      </c>
      <c r="B111" s="65" t="s">
        <v>75</v>
      </c>
      <c r="C111" s="71" t="s">
        <v>15</v>
      </c>
      <c r="D111" s="61">
        <v>2020</v>
      </c>
      <c r="E111" s="61">
        <v>2025</v>
      </c>
      <c r="F111" s="4">
        <v>2020</v>
      </c>
      <c r="G111" s="31">
        <f>H111+I111+J111+K111</f>
        <v>0</v>
      </c>
      <c r="H111" s="32"/>
      <c r="I111" s="32"/>
      <c r="J111" s="32">
        <v>0</v>
      </c>
      <c r="K111" s="32"/>
    </row>
    <row r="112" spans="1:11" ht="14.25" customHeight="1">
      <c r="A112" s="68"/>
      <c r="B112" s="65"/>
      <c r="C112" s="71"/>
      <c r="D112" s="61"/>
      <c r="E112" s="61"/>
      <c r="F112" s="4">
        <v>2021</v>
      </c>
      <c r="G112" s="31">
        <f>H112+I112+J112+K112</f>
        <v>0</v>
      </c>
      <c r="H112" s="32"/>
      <c r="I112" s="32"/>
      <c r="J112" s="32"/>
      <c r="K112" s="32"/>
    </row>
    <row r="113" spans="1:11" ht="12.75">
      <c r="A113" s="68"/>
      <c r="B113" s="62" t="s">
        <v>29</v>
      </c>
      <c r="C113" s="62"/>
      <c r="D113" s="62"/>
      <c r="E113" s="62"/>
      <c r="F113" s="62"/>
      <c r="G113" s="35">
        <f>SUM(G111:G112)</f>
        <v>0</v>
      </c>
      <c r="H113" s="35">
        <f>SUM(H111:H112)</f>
        <v>0</v>
      </c>
      <c r="I113" s="35">
        <f>SUM(I111:I112)</f>
        <v>0</v>
      </c>
      <c r="J113" s="35">
        <f>SUM(J111:J112)</f>
        <v>0</v>
      </c>
      <c r="K113" s="35">
        <f>SUM(K111:K112)</f>
        <v>0</v>
      </c>
    </row>
    <row r="114" spans="1:11" ht="17.25" customHeight="1">
      <c r="A114" s="72" t="s">
        <v>11</v>
      </c>
      <c r="B114" s="64" t="s">
        <v>139</v>
      </c>
      <c r="C114" s="63" t="s">
        <v>76</v>
      </c>
      <c r="D114" s="61">
        <v>2020</v>
      </c>
      <c r="E114" s="61">
        <v>2025</v>
      </c>
      <c r="F114" s="4">
        <v>2020</v>
      </c>
      <c r="G114" s="34">
        <f aca="true" t="shared" si="10" ref="G114:K115">G117+G120+G123+G126</f>
        <v>4930.31667</v>
      </c>
      <c r="H114" s="34">
        <f t="shared" si="10"/>
        <v>0</v>
      </c>
      <c r="I114" s="34">
        <f t="shared" si="10"/>
        <v>4637.3</v>
      </c>
      <c r="J114" s="34">
        <f t="shared" si="10"/>
        <v>293.01667</v>
      </c>
      <c r="K114" s="34">
        <f t="shared" si="10"/>
        <v>0</v>
      </c>
    </row>
    <row r="115" spans="1:11" ht="21" customHeight="1">
      <c r="A115" s="72"/>
      <c r="B115" s="64"/>
      <c r="C115" s="63"/>
      <c r="D115" s="61"/>
      <c r="E115" s="61"/>
      <c r="F115" s="4">
        <v>2021</v>
      </c>
      <c r="G115" s="34">
        <f t="shared" si="10"/>
        <v>4584.8</v>
      </c>
      <c r="H115" s="34">
        <f t="shared" si="10"/>
        <v>0</v>
      </c>
      <c r="I115" s="34">
        <f t="shared" si="10"/>
        <v>4284.8</v>
      </c>
      <c r="J115" s="34">
        <f t="shared" si="10"/>
        <v>300</v>
      </c>
      <c r="K115" s="34">
        <f t="shared" si="10"/>
        <v>0</v>
      </c>
    </row>
    <row r="116" spans="1:11" ht="12.75">
      <c r="A116" s="72"/>
      <c r="B116" s="62" t="s">
        <v>29</v>
      </c>
      <c r="C116" s="62"/>
      <c r="D116" s="62"/>
      <c r="E116" s="62"/>
      <c r="F116" s="62"/>
      <c r="G116" s="35">
        <f>SUM(G114:G115)</f>
        <v>9515.11667</v>
      </c>
      <c r="H116" s="35">
        <f>SUM(H114:H115)</f>
        <v>0</v>
      </c>
      <c r="I116" s="35">
        <f>SUM(I114:I115)</f>
        <v>8922.1</v>
      </c>
      <c r="J116" s="35">
        <f>SUM(J114:J115)</f>
        <v>593.01667</v>
      </c>
      <c r="K116" s="35">
        <f>SUM(K114:K115)</f>
        <v>0</v>
      </c>
    </row>
    <row r="117" spans="1:11" ht="24.75" customHeight="1">
      <c r="A117" s="68" t="s">
        <v>147</v>
      </c>
      <c r="B117" s="65" t="s">
        <v>77</v>
      </c>
      <c r="C117" s="63" t="s">
        <v>76</v>
      </c>
      <c r="D117" s="61">
        <v>2020</v>
      </c>
      <c r="E117" s="61">
        <v>2025</v>
      </c>
      <c r="F117" s="4">
        <v>2020</v>
      </c>
      <c r="G117" s="31">
        <f>H117+I117+J117+K117</f>
        <v>0</v>
      </c>
      <c r="H117" s="32"/>
      <c r="I117" s="32"/>
      <c r="J117" s="32">
        <v>0</v>
      </c>
      <c r="K117" s="32"/>
    </row>
    <row r="118" spans="1:11" ht="22.5" customHeight="1">
      <c r="A118" s="68"/>
      <c r="B118" s="65"/>
      <c r="C118" s="63"/>
      <c r="D118" s="61"/>
      <c r="E118" s="61"/>
      <c r="F118" s="4">
        <v>2021</v>
      </c>
      <c r="G118" s="31">
        <f>H118+I118+J118+K118</f>
        <v>0</v>
      </c>
      <c r="H118" s="32"/>
      <c r="I118" s="32"/>
      <c r="J118" s="32">
        <v>0</v>
      </c>
      <c r="K118" s="32"/>
    </row>
    <row r="119" spans="1:11" ht="12.75">
      <c r="A119" s="68"/>
      <c r="B119" s="62" t="s">
        <v>29</v>
      </c>
      <c r="C119" s="62"/>
      <c r="D119" s="62"/>
      <c r="E119" s="62"/>
      <c r="F119" s="62"/>
      <c r="G119" s="35">
        <f>SUM(G117:G118)</f>
        <v>0</v>
      </c>
      <c r="H119" s="35">
        <f>SUM(H117:H118)</f>
        <v>0</v>
      </c>
      <c r="I119" s="35">
        <f>SUM(I117:I118)</f>
        <v>0</v>
      </c>
      <c r="J119" s="35">
        <f>SUM(J117:J118)</f>
        <v>0</v>
      </c>
      <c r="K119" s="35">
        <f>SUM(K117:K118)</f>
        <v>0</v>
      </c>
    </row>
    <row r="120" spans="1:11" ht="21" customHeight="1">
      <c r="A120" s="68" t="s">
        <v>78</v>
      </c>
      <c r="B120" s="65" t="s">
        <v>79</v>
      </c>
      <c r="C120" s="63" t="s">
        <v>76</v>
      </c>
      <c r="D120" s="61">
        <v>2020</v>
      </c>
      <c r="E120" s="61">
        <v>2025</v>
      </c>
      <c r="F120" s="4">
        <v>2020</v>
      </c>
      <c r="G120" s="31">
        <f>H120+I120+J120+K120</f>
        <v>293.01667</v>
      </c>
      <c r="H120" s="32"/>
      <c r="I120" s="32"/>
      <c r="J120" s="32">
        <v>293.01667</v>
      </c>
      <c r="K120" s="32"/>
    </row>
    <row r="121" spans="1:11" ht="19.5" customHeight="1">
      <c r="A121" s="68"/>
      <c r="B121" s="66"/>
      <c r="C121" s="63"/>
      <c r="D121" s="61"/>
      <c r="E121" s="61"/>
      <c r="F121" s="4">
        <v>2021</v>
      </c>
      <c r="G121" s="31">
        <f>H121+I121+J121+K121</f>
        <v>300</v>
      </c>
      <c r="H121" s="32"/>
      <c r="I121" s="32"/>
      <c r="J121" s="32">
        <v>300</v>
      </c>
      <c r="K121" s="32"/>
    </row>
    <row r="122" spans="1:11" ht="12.75">
      <c r="A122" s="68"/>
      <c r="B122" s="62" t="s">
        <v>29</v>
      </c>
      <c r="C122" s="62"/>
      <c r="D122" s="62"/>
      <c r="E122" s="62"/>
      <c r="F122" s="62"/>
      <c r="G122" s="35">
        <f>SUM(G120:G121)</f>
        <v>593.01667</v>
      </c>
      <c r="H122" s="35">
        <f>SUM(H120:H121)</f>
        <v>0</v>
      </c>
      <c r="I122" s="35">
        <f>SUM(I120:I121)</f>
        <v>0</v>
      </c>
      <c r="J122" s="35">
        <f>SUM(J120:J121)</f>
        <v>593.01667</v>
      </c>
      <c r="K122" s="35">
        <f>SUM(K120:K121)</f>
        <v>0</v>
      </c>
    </row>
    <row r="123" spans="1:11" ht="29.25" customHeight="1">
      <c r="A123" s="68" t="s">
        <v>80</v>
      </c>
      <c r="B123" s="65" t="s">
        <v>81</v>
      </c>
      <c r="C123" s="63" t="s">
        <v>76</v>
      </c>
      <c r="D123" s="61">
        <v>2020</v>
      </c>
      <c r="E123" s="61">
        <v>2025</v>
      </c>
      <c r="F123" s="4">
        <v>2020</v>
      </c>
      <c r="G123" s="31">
        <f>H123+I123+J123+K123</f>
        <v>3002</v>
      </c>
      <c r="H123" s="32"/>
      <c r="I123" s="32">
        <v>3002</v>
      </c>
      <c r="J123" s="32">
        <v>0</v>
      </c>
      <c r="K123" s="32"/>
    </row>
    <row r="124" spans="1:11" ht="21" customHeight="1">
      <c r="A124" s="68"/>
      <c r="B124" s="66"/>
      <c r="C124" s="63"/>
      <c r="D124" s="61"/>
      <c r="E124" s="61"/>
      <c r="F124" s="4">
        <v>2021</v>
      </c>
      <c r="G124" s="31">
        <f>H124+I124+J124+K124</f>
        <v>3000</v>
      </c>
      <c r="H124" s="32"/>
      <c r="I124" s="32">
        <v>3000</v>
      </c>
      <c r="J124" s="32">
        <f>J123*1.04</f>
        <v>0</v>
      </c>
      <c r="K124" s="32"/>
    </row>
    <row r="125" spans="1:11" ht="12.75">
      <c r="A125" s="68"/>
      <c r="B125" s="62" t="s">
        <v>29</v>
      </c>
      <c r="C125" s="62"/>
      <c r="D125" s="62"/>
      <c r="E125" s="62"/>
      <c r="F125" s="62"/>
      <c r="G125" s="35">
        <f>SUM(G123:G124)</f>
        <v>6002</v>
      </c>
      <c r="H125" s="35">
        <f>SUM(H123:H124)</f>
        <v>0</v>
      </c>
      <c r="I125" s="35">
        <f>SUM(I123:I124)</f>
        <v>6002</v>
      </c>
      <c r="J125" s="35">
        <f>SUM(J123:J124)</f>
        <v>0</v>
      </c>
      <c r="K125" s="35">
        <f>SUM(K123:K124)</f>
        <v>0</v>
      </c>
    </row>
    <row r="126" spans="1:11" ht="22.5" customHeight="1">
      <c r="A126" s="68" t="s">
        <v>82</v>
      </c>
      <c r="B126" s="65" t="s">
        <v>83</v>
      </c>
      <c r="C126" s="63" t="s">
        <v>76</v>
      </c>
      <c r="D126" s="61">
        <v>2020</v>
      </c>
      <c r="E126" s="61">
        <v>2025</v>
      </c>
      <c r="F126" s="4">
        <v>2020</v>
      </c>
      <c r="G126" s="31">
        <f>H126+I126+J126+K126</f>
        <v>1635.3</v>
      </c>
      <c r="H126" s="32"/>
      <c r="I126" s="32">
        <v>1635.3</v>
      </c>
      <c r="J126" s="32">
        <v>0</v>
      </c>
      <c r="K126" s="32"/>
    </row>
    <row r="127" spans="1:11" ht="15.75" customHeight="1">
      <c r="A127" s="68"/>
      <c r="B127" s="66"/>
      <c r="C127" s="63"/>
      <c r="D127" s="61"/>
      <c r="E127" s="61"/>
      <c r="F127" s="4">
        <v>2021</v>
      </c>
      <c r="G127" s="31">
        <f>H127+I127+J127+K127</f>
        <v>1284.8</v>
      </c>
      <c r="H127" s="32"/>
      <c r="I127" s="32">
        <v>1284.8</v>
      </c>
      <c r="J127" s="32">
        <f>J126*1.04</f>
        <v>0</v>
      </c>
      <c r="K127" s="32"/>
    </row>
    <row r="128" spans="1:11" ht="15.75" customHeight="1">
      <c r="A128" s="68"/>
      <c r="B128" s="62" t="s">
        <v>29</v>
      </c>
      <c r="C128" s="62"/>
      <c r="D128" s="62"/>
      <c r="E128" s="62"/>
      <c r="F128" s="62"/>
      <c r="G128" s="35">
        <f>SUM(G126:G127)</f>
        <v>2920.1</v>
      </c>
      <c r="H128" s="35">
        <f>SUM(H126:H127)</f>
        <v>0</v>
      </c>
      <c r="I128" s="35">
        <f>SUM(I126:I127)</f>
        <v>2920.1</v>
      </c>
      <c r="J128" s="35">
        <f>SUM(J126:J127)</f>
        <v>0</v>
      </c>
      <c r="K128" s="35">
        <f>SUM(K126:K127)</f>
        <v>0</v>
      </c>
    </row>
    <row r="129" spans="1:11" ht="21.75" customHeight="1">
      <c r="A129" s="67" t="s">
        <v>12</v>
      </c>
      <c r="B129" s="64" t="s">
        <v>84</v>
      </c>
      <c r="C129" s="63" t="s">
        <v>76</v>
      </c>
      <c r="D129" s="61">
        <v>2020</v>
      </c>
      <c r="E129" s="61">
        <v>2025</v>
      </c>
      <c r="F129" s="4">
        <v>2020</v>
      </c>
      <c r="G129" s="34">
        <f>I129+J129+K129</f>
        <v>0</v>
      </c>
      <c r="H129" s="28">
        <f>H132</f>
        <v>0</v>
      </c>
      <c r="I129" s="28">
        <f>I132</f>
        <v>0</v>
      </c>
      <c r="J129" s="28">
        <f>J132</f>
        <v>0</v>
      </c>
      <c r="K129" s="28">
        <f>K132</f>
        <v>0</v>
      </c>
    </row>
    <row r="130" spans="1:11" ht="20.25" customHeight="1">
      <c r="A130" s="67"/>
      <c r="B130" s="64"/>
      <c r="C130" s="63"/>
      <c r="D130" s="61"/>
      <c r="E130" s="61"/>
      <c r="F130" s="4">
        <v>2021</v>
      </c>
      <c r="G130" s="34"/>
      <c r="H130" s="28"/>
      <c r="I130" s="28"/>
      <c r="J130" s="28"/>
      <c r="K130" s="28"/>
    </row>
    <row r="131" spans="1:11" ht="18.75" customHeight="1">
      <c r="A131" s="67"/>
      <c r="B131" s="62" t="s">
        <v>29</v>
      </c>
      <c r="C131" s="62"/>
      <c r="D131" s="62"/>
      <c r="E131" s="62"/>
      <c r="F131" s="62"/>
      <c r="G131" s="34">
        <f>G129</f>
        <v>0</v>
      </c>
      <c r="H131" s="34">
        <f>H129</f>
        <v>0</v>
      </c>
      <c r="I131" s="34">
        <f>I129</f>
        <v>0</v>
      </c>
      <c r="J131" s="34">
        <f>J129</f>
        <v>0</v>
      </c>
      <c r="K131" s="34">
        <f>K129</f>
        <v>0</v>
      </c>
    </row>
    <row r="132" spans="1:11" ht="35.25" customHeight="1">
      <c r="A132" s="70" t="s">
        <v>85</v>
      </c>
      <c r="B132" s="65" t="s">
        <v>86</v>
      </c>
      <c r="C132" s="63" t="s">
        <v>76</v>
      </c>
      <c r="D132" s="61">
        <v>2020</v>
      </c>
      <c r="E132" s="61">
        <v>2025</v>
      </c>
      <c r="F132" s="4">
        <v>2020</v>
      </c>
      <c r="G132" s="36">
        <f>I132+J132+K132</f>
        <v>0</v>
      </c>
      <c r="H132" s="36"/>
      <c r="I132" s="36"/>
      <c r="J132" s="36"/>
      <c r="K132" s="36"/>
    </row>
    <row r="133" spans="1:11" ht="27" customHeight="1">
      <c r="A133" s="70"/>
      <c r="B133" s="66"/>
      <c r="C133" s="63"/>
      <c r="D133" s="61"/>
      <c r="E133" s="61"/>
      <c r="F133" s="4">
        <v>2021</v>
      </c>
      <c r="G133" s="36"/>
      <c r="H133" s="36"/>
      <c r="I133" s="36"/>
      <c r="J133" s="36"/>
      <c r="K133" s="36"/>
    </row>
    <row r="134" spans="1:11" ht="18.75" customHeight="1">
      <c r="A134" s="70"/>
      <c r="B134" s="62" t="s">
        <v>29</v>
      </c>
      <c r="C134" s="62"/>
      <c r="D134" s="62"/>
      <c r="E134" s="62"/>
      <c r="F134" s="62"/>
      <c r="G134" s="35">
        <f>I134+J134+K134</f>
        <v>0</v>
      </c>
      <c r="H134" s="35"/>
      <c r="I134" s="35"/>
      <c r="J134" s="35"/>
      <c r="K134" s="35"/>
    </row>
    <row r="135" spans="1:11" ht="23.25" customHeight="1">
      <c r="A135" s="67" t="s">
        <v>13</v>
      </c>
      <c r="B135" s="69" t="s">
        <v>141</v>
      </c>
      <c r="C135" s="63" t="s">
        <v>14</v>
      </c>
      <c r="D135" s="61">
        <v>2020</v>
      </c>
      <c r="E135" s="61">
        <v>2025</v>
      </c>
      <c r="F135" s="4">
        <v>2020</v>
      </c>
      <c r="G135" s="34">
        <f aca="true" t="shared" si="11" ref="G135:K136">G138</f>
        <v>227.18317</v>
      </c>
      <c r="H135" s="34">
        <f t="shared" si="11"/>
        <v>0</v>
      </c>
      <c r="I135" s="34">
        <f t="shared" si="11"/>
        <v>200</v>
      </c>
      <c r="J135" s="34">
        <f t="shared" si="11"/>
        <v>27.18317</v>
      </c>
      <c r="K135" s="34">
        <f t="shared" si="11"/>
        <v>0</v>
      </c>
    </row>
    <row r="136" spans="1:11" ht="21.75" customHeight="1">
      <c r="A136" s="67"/>
      <c r="B136" s="69"/>
      <c r="C136" s="63"/>
      <c r="D136" s="61"/>
      <c r="E136" s="61"/>
      <c r="F136" s="4">
        <v>2021</v>
      </c>
      <c r="G136" s="34">
        <f>H136+I136+J136+K136</f>
        <v>0</v>
      </c>
      <c r="H136" s="34">
        <f t="shared" si="11"/>
        <v>0</v>
      </c>
      <c r="I136" s="34">
        <f t="shared" si="11"/>
        <v>0</v>
      </c>
      <c r="J136" s="34">
        <f t="shared" si="11"/>
        <v>0</v>
      </c>
      <c r="K136" s="34">
        <f t="shared" si="11"/>
        <v>0</v>
      </c>
    </row>
    <row r="137" spans="1:11" ht="18.75" customHeight="1">
      <c r="A137" s="67"/>
      <c r="B137" s="62" t="s">
        <v>29</v>
      </c>
      <c r="C137" s="62"/>
      <c r="D137" s="62"/>
      <c r="E137" s="62"/>
      <c r="F137" s="62"/>
      <c r="G137" s="34">
        <f>H137+I137+J137+K137</f>
        <v>227.18317</v>
      </c>
      <c r="H137" s="34">
        <f>H135+H136</f>
        <v>0</v>
      </c>
      <c r="I137" s="34">
        <f>I135+I136</f>
        <v>200</v>
      </c>
      <c r="J137" s="34">
        <f>J135+J136</f>
        <v>27.18317</v>
      </c>
      <c r="K137" s="34">
        <f>K135+K136</f>
        <v>0</v>
      </c>
    </row>
    <row r="138" spans="1:11" ht="22.5" customHeight="1">
      <c r="A138" s="70" t="s">
        <v>87</v>
      </c>
      <c r="B138" s="65" t="s">
        <v>142</v>
      </c>
      <c r="C138" s="63" t="s">
        <v>14</v>
      </c>
      <c r="D138" s="61">
        <v>2020</v>
      </c>
      <c r="E138" s="61">
        <v>2025</v>
      </c>
      <c r="F138" s="4">
        <v>2020</v>
      </c>
      <c r="G138" s="36">
        <f>I138+J138+K138</f>
        <v>227.18317</v>
      </c>
      <c r="H138" s="36"/>
      <c r="I138" s="36">
        <v>200</v>
      </c>
      <c r="J138" s="36">
        <v>27.18317</v>
      </c>
      <c r="K138" s="36"/>
    </row>
    <row r="139" spans="1:11" ht="22.5" customHeight="1">
      <c r="A139" s="70"/>
      <c r="B139" s="66"/>
      <c r="C139" s="63"/>
      <c r="D139" s="61"/>
      <c r="E139" s="61"/>
      <c r="F139" s="4">
        <v>2021</v>
      </c>
      <c r="G139" s="36">
        <f>I139+J139+K139</f>
        <v>0</v>
      </c>
      <c r="H139" s="36"/>
      <c r="I139" s="36"/>
      <c r="J139" s="36">
        <v>0</v>
      </c>
      <c r="K139" s="36"/>
    </row>
    <row r="140" spans="1:11" ht="18.75" customHeight="1">
      <c r="A140" s="70"/>
      <c r="B140" s="62" t="s">
        <v>29</v>
      </c>
      <c r="C140" s="62"/>
      <c r="D140" s="62"/>
      <c r="E140" s="62"/>
      <c r="F140" s="62"/>
      <c r="G140" s="35">
        <f>G138+G139</f>
        <v>227.18317</v>
      </c>
      <c r="H140" s="35">
        <f>H138+H139</f>
        <v>0</v>
      </c>
      <c r="I140" s="35">
        <f>I138+I139</f>
        <v>200</v>
      </c>
      <c r="J140" s="35">
        <f>J138+J139</f>
        <v>27.18317</v>
      </c>
      <c r="K140" s="35">
        <f>K138+K139</f>
        <v>0</v>
      </c>
    </row>
    <row r="141" spans="1:11" ht="22.5" customHeight="1">
      <c r="A141" s="76"/>
      <c r="B141" s="77" t="s">
        <v>143</v>
      </c>
      <c r="C141" s="63" t="s">
        <v>76</v>
      </c>
      <c r="D141" s="61">
        <v>2021</v>
      </c>
      <c r="E141" s="61">
        <v>2025</v>
      </c>
      <c r="F141" s="4">
        <v>2020</v>
      </c>
      <c r="G141" s="30">
        <f aca="true" t="shared" si="12" ref="G141:K142">G144</f>
        <v>0</v>
      </c>
      <c r="H141" s="30">
        <f t="shared" si="12"/>
        <v>0</v>
      </c>
      <c r="I141" s="30">
        <f t="shared" si="12"/>
        <v>0</v>
      </c>
      <c r="J141" s="30">
        <f t="shared" si="12"/>
        <v>0</v>
      </c>
      <c r="K141" s="30">
        <f t="shared" si="12"/>
        <v>0</v>
      </c>
    </row>
    <row r="142" spans="1:11" ht="21.75" customHeight="1">
      <c r="A142" s="76"/>
      <c r="B142" s="77"/>
      <c r="C142" s="63"/>
      <c r="D142" s="61"/>
      <c r="E142" s="61"/>
      <c r="F142" s="4">
        <v>2021</v>
      </c>
      <c r="G142" s="30">
        <f t="shared" si="12"/>
        <v>157.5</v>
      </c>
      <c r="H142" s="30">
        <f t="shared" si="12"/>
        <v>0</v>
      </c>
      <c r="I142" s="30">
        <f t="shared" si="12"/>
        <v>0</v>
      </c>
      <c r="J142" s="30">
        <f t="shared" si="12"/>
        <v>157.5</v>
      </c>
      <c r="K142" s="30">
        <f t="shared" si="12"/>
        <v>0</v>
      </c>
    </row>
    <row r="143" spans="1:11" ht="12.75" customHeight="1">
      <c r="A143" s="76"/>
      <c r="B143" s="78" t="s">
        <v>29</v>
      </c>
      <c r="C143" s="78"/>
      <c r="D143" s="78"/>
      <c r="E143" s="78"/>
      <c r="F143" s="78"/>
      <c r="G143" s="30">
        <f>G146+G177+G212+G226</f>
        <v>157.5</v>
      </c>
      <c r="H143" s="30">
        <f>H146+H177+H212+H226</f>
        <v>0</v>
      </c>
      <c r="I143" s="30">
        <f>I146+I177+I212+I226</f>
        <v>0</v>
      </c>
      <c r="J143" s="30">
        <f>J146+J177+J212+J226</f>
        <v>157.5</v>
      </c>
      <c r="K143" s="30">
        <f>K146+K177+K212+K226</f>
        <v>0</v>
      </c>
    </row>
    <row r="144" spans="1:11" ht="13.5" customHeight="1">
      <c r="A144" s="79" t="s">
        <v>144</v>
      </c>
      <c r="B144" s="64" t="s">
        <v>145</v>
      </c>
      <c r="C144" s="63" t="s">
        <v>76</v>
      </c>
      <c r="D144" s="61">
        <v>2021</v>
      </c>
      <c r="E144" s="61">
        <v>2025</v>
      </c>
      <c r="F144" s="4">
        <v>2020</v>
      </c>
      <c r="G144" s="34">
        <f aca="true" t="shared" si="13" ref="G144:K145">G147</f>
        <v>0</v>
      </c>
      <c r="H144" s="34">
        <f t="shared" si="13"/>
        <v>0</v>
      </c>
      <c r="I144" s="34">
        <f t="shared" si="13"/>
        <v>0</v>
      </c>
      <c r="J144" s="34">
        <f t="shared" si="13"/>
        <v>0</v>
      </c>
      <c r="K144" s="34">
        <f t="shared" si="13"/>
        <v>0</v>
      </c>
    </row>
    <row r="145" spans="1:11" ht="19.5" customHeight="1">
      <c r="A145" s="79"/>
      <c r="B145" s="64"/>
      <c r="C145" s="63"/>
      <c r="D145" s="61"/>
      <c r="E145" s="61"/>
      <c r="F145" s="4">
        <v>2021</v>
      </c>
      <c r="G145" s="34">
        <f t="shared" si="13"/>
        <v>157.5</v>
      </c>
      <c r="H145" s="34">
        <f t="shared" si="13"/>
        <v>0</v>
      </c>
      <c r="I145" s="34">
        <f t="shared" si="13"/>
        <v>0</v>
      </c>
      <c r="J145" s="34">
        <f t="shared" si="13"/>
        <v>157.5</v>
      </c>
      <c r="K145" s="34">
        <f t="shared" si="13"/>
        <v>0</v>
      </c>
    </row>
    <row r="146" spans="1:11" ht="12.75" customHeight="1">
      <c r="A146" s="79"/>
      <c r="B146" s="62" t="s">
        <v>29</v>
      </c>
      <c r="C146" s="62"/>
      <c r="D146" s="62"/>
      <c r="E146" s="62"/>
      <c r="F146" s="62"/>
      <c r="G146" s="34">
        <f>G149+G156+G163+G170</f>
        <v>157.5</v>
      </c>
      <c r="H146" s="34">
        <f>H149+H156+H163+H170</f>
        <v>0</v>
      </c>
      <c r="I146" s="34">
        <f>I149+I156+I163+I170</f>
        <v>0</v>
      </c>
      <c r="J146" s="34">
        <f>J149+J156+J163+J170</f>
        <v>157.5</v>
      </c>
      <c r="K146" s="34">
        <f>K149+K156+K163+K170</f>
        <v>0</v>
      </c>
    </row>
    <row r="147" spans="1:11" ht="26.25" customHeight="1">
      <c r="A147" s="68" t="s">
        <v>146</v>
      </c>
      <c r="B147" s="65" t="s">
        <v>152</v>
      </c>
      <c r="C147" s="63" t="s">
        <v>76</v>
      </c>
      <c r="D147" s="61">
        <v>2021</v>
      </c>
      <c r="E147" s="61">
        <v>2025</v>
      </c>
      <c r="F147" s="4">
        <v>2020</v>
      </c>
      <c r="G147" s="31">
        <f>H147+I147+J147+K147</f>
        <v>0</v>
      </c>
      <c r="H147" s="32"/>
      <c r="I147" s="32"/>
      <c r="J147" s="32"/>
      <c r="K147" s="32"/>
    </row>
    <row r="148" spans="1:11" ht="22.5" customHeight="1">
      <c r="A148" s="68"/>
      <c r="B148" s="66"/>
      <c r="C148" s="63"/>
      <c r="D148" s="61"/>
      <c r="E148" s="61"/>
      <c r="F148" s="4">
        <v>2021</v>
      </c>
      <c r="G148" s="31">
        <f>H148+I148+J148+K148</f>
        <v>157.5</v>
      </c>
      <c r="H148" s="32"/>
      <c r="I148" s="32"/>
      <c r="J148" s="32">
        <v>157.5</v>
      </c>
      <c r="K148" s="32"/>
    </row>
    <row r="149" spans="1:11" ht="12.75">
      <c r="A149" s="68"/>
      <c r="B149" s="62" t="s">
        <v>29</v>
      </c>
      <c r="C149" s="62"/>
      <c r="D149" s="62"/>
      <c r="E149" s="62"/>
      <c r="F149" s="62"/>
      <c r="G149" s="30">
        <f>G147+G148</f>
        <v>157.5</v>
      </c>
      <c r="H149" s="30">
        <f>H147+H148</f>
        <v>0</v>
      </c>
      <c r="I149" s="30">
        <f>I147+I148</f>
        <v>0</v>
      </c>
      <c r="J149" s="30">
        <f>J147+J148</f>
        <v>157.5</v>
      </c>
      <c r="K149" s="30">
        <f>K147+K148</f>
        <v>0</v>
      </c>
    </row>
  </sheetData>
  <sheetProtection selectLockedCells="1" selectUnlockedCells="1"/>
  <mergeCells count="296">
    <mergeCell ref="A15:A17"/>
    <mergeCell ref="B15:B16"/>
    <mergeCell ref="C15:C16"/>
    <mergeCell ref="D15:D16"/>
    <mergeCell ref="E21:E22"/>
    <mergeCell ref="E24:E25"/>
    <mergeCell ref="A72:A74"/>
    <mergeCell ref="B72:B73"/>
    <mergeCell ref="A18:A20"/>
    <mergeCell ref="B18:B19"/>
    <mergeCell ref="C18:C19"/>
    <mergeCell ref="D18:D19"/>
    <mergeCell ref="A30:A32"/>
    <mergeCell ref="A27:A29"/>
    <mergeCell ref="D24:D25"/>
    <mergeCell ref="D84:D85"/>
    <mergeCell ref="B143:F143"/>
    <mergeCell ref="E144:E145"/>
    <mergeCell ref="E87:E88"/>
    <mergeCell ref="B89:F89"/>
    <mergeCell ref="D87:D88"/>
    <mergeCell ref="D93:D94"/>
    <mergeCell ref="B95:F95"/>
    <mergeCell ref="E90:E91"/>
    <mergeCell ref="E93:E94"/>
    <mergeCell ref="E72:E73"/>
    <mergeCell ref="B74:F74"/>
    <mergeCell ref="E75:E76"/>
    <mergeCell ref="C72:C73"/>
    <mergeCell ref="D72:D73"/>
    <mergeCell ref="D81:D82"/>
    <mergeCell ref="C81:C82"/>
    <mergeCell ref="A147:A149"/>
    <mergeCell ref="B147:B148"/>
    <mergeCell ref="C147:C148"/>
    <mergeCell ref="D147:D148"/>
    <mergeCell ref="E147:E148"/>
    <mergeCell ref="B149:F149"/>
    <mergeCell ref="A141:A143"/>
    <mergeCell ref="B141:B142"/>
    <mergeCell ref="C141:C142"/>
    <mergeCell ref="D141:D142"/>
    <mergeCell ref="A144:A146"/>
    <mergeCell ref="B144:B145"/>
    <mergeCell ref="C144:C145"/>
    <mergeCell ref="D144:D145"/>
    <mergeCell ref="B146:F146"/>
    <mergeCell ref="E141:E142"/>
    <mergeCell ref="D1:K1"/>
    <mergeCell ref="A2:K2"/>
    <mergeCell ref="A3:A4"/>
    <mergeCell ref="B3:B4"/>
    <mergeCell ref="C3:C4"/>
    <mergeCell ref="D3:E3"/>
    <mergeCell ref="F3:F4"/>
    <mergeCell ref="G3:K3"/>
    <mergeCell ref="C9:C10"/>
    <mergeCell ref="B12:B13"/>
    <mergeCell ref="D9:D10"/>
    <mergeCell ref="A6:A8"/>
    <mergeCell ref="B6:B7"/>
    <mergeCell ref="B11:F11"/>
    <mergeCell ref="D12:D13"/>
    <mergeCell ref="E12:E13"/>
    <mergeCell ref="E6:E7"/>
    <mergeCell ref="B8:F8"/>
    <mergeCell ref="C6:C7"/>
    <mergeCell ref="D6:D7"/>
    <mergeCell ref="A21:A23"/>
    <mergeCell ref="B21:B22"/>
    <mergeCell ref="C21:C22"/>
    <mergeCell ref="D21:D22"/>
    <mergeCell ref="B23:F23"/>
    <mergeCell ref="B14:F14"/>
    <mergeCell ref="B9:B10"/>
    <mergeCell ref="A9:A11"/>
    <mergeCell ref="A24:A26"/>
    <mergeCell ref="B24:B25"/>
    <mergeCell ref="C12:C13"/>
    <mergeCell ref="A12:A14"/>
    <mergeCell ref="C24:C25"/>
    <mergeCell ref="B26:F26"/>
    <mergeCell ref="E18:E19"/>
    <mergeCell ref="B20:F20"/>
    <mergeCell ref="E15:E16"/>
    <mergeCell ref="B17:F17"/>
    <mergeCell ref="E9:E10"/>
    <mergeCell ref="E33:E34"/>
    <mergeCell ref="E30:E31"/>
    <mergeCell ref="B32:F32"/>
    <mergeCell ref="C33:C34"/>
    <mergeCell ref="D33:D34"/>
    <mergeCell ref="E27:E28"/>
    <mergeCell ref="C30:C31"/>
    <mergeCell ref="C27:C28"/>
    <mergeCell ref="D27:D28"/>
    <mergeCell ref="B29:F29"/>
    <mergeCell ref="B27:B28"/>
    <mergeCell ref="B30:B31"/>
    <mergeCell ref="D30:D31"/>
    <mergeCell ref="A39:A41"/>
    <mergeCell ref="B39:B40"/>
    <mergeCell ref="C39:C40"/>
    <mergeCell ref="D39:D40"/>
    <mergeCell ref="A36:A38"/>
    <mergeCell ref="B36:B37"/>
    <mergeCell ref="C36:C37"/>
    <mergeCell ref="B35:F35"/>
    <mergeCell ref="B38:F38"/>
    <mergeCell ref="D36:D37"/>
    <mergeCell ref="E36:E37"/>
    <mergeCell ref="C45:C46"/>
    <mergeCell ref="D45:D46"/>
    <mergeCell ref="B47:F47"/>
    <mergeCell ref="A33:A35"/>
    <mergeCell ref="B33:B34"/>
    <mergeCell ref="E45:E46"/>
    <mergeCell ref="E42:E43"/>
    <mergeCell ref="B44:F44"/>
    <mergeCell ref="E39:E40"/>
    <mergeCell ref="B41:F41"/>
    <mergeCell ref="A42:A44"/>
    <mergeCell ref="B42:B43"/>
    <mergeCell ref="A48:A50"/>
    <mergeCell ref="B48:B49"/>
    <mergeCell ref="A45:A47"/>
    <mergeCell ref="B45:B46"/>
    <mergeCell ref="B50:F50"/>
    <mergeCell ref="C42:C43"/>
    <mergeCell ref="D42:D43"/>
    <mergeCell ref="C48:C49"/>
    <mergeCell ref="D48:D49"/>
    <mergeCell ref="E48:E49"/>
    <mergeCell ref="E54:E55"/>
    <mergeCell ref="B56:E56"/>
    <mergeCell ref="B54:B55"/>
    <mergeCell ref="C54:C55"/>
    <mergeCell ref="B57:B58"/>
    <mergeCell ref="C57:C58"/>
    <mergeCell ref="A57:A58"/>
    <mergeCell ref="E51:E52"/>
    <mergeCell ref="B53:F53"/>
    <mergeCell ref="A51:A53"/>
    <mergeCell ref="B51:B52"/>
    <mergeCell ref="C51:C52"/>
    <mergeCell ref="D51:D52"/>
    <mergeCell ref="D54:D55"/>
    <mergeCell ref="A54:A55"/>
    <mergeCell ref="E57:E58"/>
    <mergeCell ref="A60:A62"/>
    <mergeCell ref="B60:B61"/>
    <mergeCell ref="A63:A65"/>
    <mergeCell ref="B63:B64"/>
    <mergeCell ref="B62:F62"/>
    <mergeCell ref="C63:C64"/>
    <mergeCell ref="D63:D64"/>
    <mergeCell ref="E63:E64"/>
    <mergeCell ref="B65:F65"/>
    <mergeCell ref="E60:E61"/>
    <mergeCell ref="D57:D58"/>
    <mergeCell ref="C66:C67"/>
    <mergeCell ref="D66:D67"/>
    <mergeCell ref="B66:B67"/>
    <mergeCell ref="E69:E70"/>
    <mergeCell ref="E66:E67"/>
    <mergeCell ref="B68:F68"/>
    <mergeCell ref="C60:C61"/>
    <mergeCell ref="D60:D61"/>
    <mergeCell ref="B59:E59"/>
    <mergeCell ref="A69:A71"/>
    <mergeCell ref="B69:B70"/>
    <mergeCell ref="C69:C70"/>
    <mergeCell ref="D69:D70"/>
    <mergeCell ref="B71:F71"/>
    <mergeCell ref="A66:A68"/>
    <mergeCell ref="A75:A77"/>
    <mergeCell ref="B75:B76"/>
    <mergeCell ref="B78:B79"/>
    <mergeCell ref="B77:F77"/>
    <mergeCell ref="A78:A80"/>
    <mergeCell ref="C75:C76"/>
    <mergeCell ref="D75:D76"/>
    <mergeCell ref="C78:C79"/>
    <mergeCell ref="D78:D79"/>
    <mergeCell ref="E78:E79"/>
    <mergeCell ref="E81:E82"/>
    <mergeCell ref="B83:F83"/>
    <mergeCell ref="A81:A83"/>
    <mergeCell ref="B81:B82"/>
    <mergeCell ref="B80:F80"/>
    <mergeCell ref="A84:A86"/>
    <mergeCell ref="B84:B85"/>
    <mergeCell ref="B86:F86"/>
    <mergeCell ref="E84:E85"/>
    <mergeCell ref="C84:C85"/>
    <mergeCell ref="C90:C91"/>
    <mergeCell ref="D90:D91"/>
    <mergeCell ref="A87:A89"/>
    <mergeCell ref="B87:B88"/>
    <mergeCell ref="A90:A92"/>
    <mergeCell ref="B90:B91"/>
    <mergeCell ref="B92:F92"/>
    <mergeCell ref="C87:C88"/>
    <mergeCell ref="A102:A104"/>
    <mergeCell ref="B102:B103"/>
    <mergeCell ref="A96:A98"/>
    <mergeCell ref="B96:B97"/>
    <mergeCell ref="B98:F98"/>
    <mergeCell ref="A99:A101"/>
    <mergeCell ref="B99:B100"/>
    <mergeCell ref="D96:D97"/>
    <mergeCell ref="C99:C100"/>
    <mergeCell ref="E102:E103"/>
    <mergeCell ref="A93:A95"/>
    <mergeCell ref="B93:B94"/>
    <mergeCell ref="C93:C94"/>
    <mergeCell ref="C96:C97"/>
    <mergeCell ref="E99:E100"/>
    <mergeCell ref="B101:F101"/>
    <mergeCell ref="E96:E97"/>
    <mergeCell ref="B104:F104"/>
    <mergeCell ref="C102:C103"/>
    <mergeCell ref="D99:D100"/>
    <mergeCell ref="D108:D109"/>
    <mergeCell ref="D102:D103"/>
    <mergeCell ref="C105:C106"/>
    <mergeCell ref="D105:D106"/>
    <mergeCell ref="B107:F107"/>
    <mergeCell ref="E105:E106"/>
    <mergeCell ref="D111:D112"/>
    <mergeCell ref="A108:A110"/>
    <mergeCell ref="A114:A116"/>
    <mergeCell ref="B114:B115"/>
    <mergeCell ref="C114:C115"/>
    <mergeCell ref="D114:D115"/>
    <mergeCell ref="B116:F116"/>
    <mergeCell ref="E108:E109"/>
    <mergeCell ref="B108:B109"/>
    <mergeCell ref="A111:A113"/>
    <mergeCell ref="A123:A125"/>
    <mergeCell ref="C123:C124"/>
    <mergeCell ref="A105:A107"/>
    <mergeCell ref="B105:B106"/>
    <mergeCell ref="C111:C112"/>
    <mergeCell ref="B111:B112"/>
    <mergeCell ref="B110:F110"/>
    <mergeCell ref="E111:E112"/>
    <mergeCell ref="B113:F113"/>
    <mergeCell ref="C108:C109"/>
    <mergeCell ref="B140:F140"/>
    <mergeCell ref="A117:A119"/>
    <mergeCell ref="B117:B118"/>
    <mergeCell ref="C117:C118"/>
    <mergeCell ref="D117:D118"/>
    <mergeCell ref="B119:F119"/>
    <mergeCell ref="A120:A122"/>
    <mergeCell ref="B120:B121"/>
    <mergeCell ref="C120:C121"/>
    <mergeCell ref="D126:D127"/>
    <mergeCell ref="A129:A131"/>
    <mergeCell ref="A126:A128"/>
    <mergeCell ref="B131:F131"/>
    <mergeCell ref="D138:D139"/>
    <mergeCell ref="D132:D133"/>
    <mergeCell ref="B138:B139"/>
    <mergeCell ref="A135:A137"/>
    <mergeCell ref="B135:B136"/>
    <mergeCell ref="A138:A140"/>
    <mergeCell ref="A132:A134"/>
    <mergeCell ref="C138:C139"/>
    <mergeCell ref="E126:E127"/>
    <mergeCell ref="E138:E139"/>
    <mergeCell ref="B123:B124"/>
    <mergeCell ref="B126:B127"/>
    <mergeCell ref="B137:F137"/>
    <mergeCell ref="C132:C133"/>
    <mergeCell ref="C135:C136"/>
    <mergeCell ref="D135:D136"/>
    <mergeCell ref="D129:D130"/>
    <mergeCell ref="E114:E115"/>
    <mergeCell ref="D120:D121"/>
    <mergeCell ref="B125:F125"/>
    <mergeCell ref="D123:D124"/>
    <mergeCell ref="B122:F122"/>
    <mergeCell ref="E123:E124"/>
    <mergeCell ref="E117:E118"/>
    <mergeCell ref="E132:E133"/>
    <mergeCell ref="E129:E130"/>
    <mergeCell ref="E135:E136"/>
    <mergeCell ref="E120:E121"/>
    <mergeCell ref="B128:F128"/>
    <mergeCell ref="C129:C130"/>
    <mergeCell ref="B129:B130"/>
    <mergeCell ref="B132:B133"/>
    <mergeCell ref="B134:F134"/>
    <mergeCell ref="C126:C127"/>
  </mergeCells>
  <printOptions/>
  <pageMargins left="0.3937007874015748" right="0.3937007874015748" top="0.3937007874015748" bottom="0.15748031496062992" header="0.5118110236220472" footer="0.5118110236220472"/>
  <pageSetup horizontalDpi="600" verticalDpi="600" orientation="landscape" paperSize="9" scale="84" r:id="rId1"/>
  <rowBreaks count="6" manualBreakCount="6">
    <brk id="23" max="10" man="1"/>
    <brk id="38" max="10" man="1"/>
    <brk id="56" max="10" man="1"/>
    <brk id="80" max="10" man="1"/>
    <brk id="104" max="10" man="1"/>
    <brk id="1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showZeros="0" tabSelected="1" view="pageBreakPreview" zoomScale="150" zoomScaleSheetLayoutView="150" zoomScalePageLayoutView="0" workbookViewId="0" topLeftCell="A1">
      <pane ySplit="7" topLeftCell="A8" activePane="bottomLeft" state="frozen"/>
      <selection pane="topLeft" activeCell="A1" sqref="A1"/>
      <selection pane="bottomLeft" activeCell="A5" sqref="A5:J5"/>
    </sheetView>
  </sheetViews>
  <sheetFormatPr defaultColWidth="9.33203125" defaultRowHeight="12.75"/>
  <cols>
    <col min="1" max="1" width="5.5" style="1" customWidth="1"/>
    <col min="2" max="2" width="48.83203125" style="1" customWidth="1"/>
    <col min="3" max="3" width="8.5" style="1" customWidth="1"/>
    <col min="4" max="6" width="12.83203125" style="1" customWidth="1"/>
    <col min="7" max="7" width="9.33203125" style="1" customWidth="1"/>
    <col min="8" max="9" width="10" style="1" customWidth="1"/>
    <col min="10" max="10" width="13.83203125" style="1" customWidth="1"/>
    <col min="11" max="16384" width="9.33203125" style="1" customWidth="1"/>
  </cols>
  <sheetData>
    <row r="1" spans="1:11" s="105" customFormat="1" ht="39.75" customHeight="1">
      <c r="A1" s="104"/>
      <c r="C1" s="106" t="s">
        <v>184</v>
      </c>
      <c r="D1" s="106"/>
      <c r="E1" s="106"/>
      <c r="F1" s="106"/>
      <c r="G1" s="106"/>
      <c r="H1" s="106"/>
      <c r="I1" s="106"/>
      <c r="J1" s="106"/>
      <c r="K1" s="106"/>
    </row>
    <row r="2" spans="2:11" ht="12.75">
      <c r="B2" s="107" t="s">
        <v>183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3:10" ht="12.75">
      <c r="C3" s="43"/>
      <c r="H3" s="44"/>
      <c r="I3" s="44"/>
      <c r="J3" s="44"/>
    </row>
    <row r="4" spans="3:10" ht="12.75">
      <c r="C4" s="43"/>
      <c r="H4" s="44"/>
      <c r="I4" s="44"/>
      <c r="J4" s="44"/>
    </row>
    <row r="5" spans="1:10" ht="42.75" customHeight="1">
      <c r="A5" s="92" t="s">
        <v>131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6.5" customHeight="1">
      <c r="A6" s="93" t="s">
        <v>0</v>
      </c>
      <c r="B6" s="3" t="s">
        <v>88</v>
      </c>
      <c r="C6" s="3" t="s">
        <v>89</v>
      </c>
      <c r="D6" s="61" t="s">
        <v>90</v>
      </c>
      <c r="E6" s="61"/>
      <c r="F6" s="61"/>
      <c r="G6" s="61"/>
      <c r="H6" s="61"/>
      <c r="I6" s="61"/>
      <c r="J6" s="61"/>
    </row>
    <row r="7" spans="1:14" ht="36.75" customHeight="1">
      <c r="A7" s="93"/>
      <c r="B7" s="3"/>
      <c r="C7" s="3"/>
      <c r="D7" s="5" t="s">
        <v>127</v>
      </c>
      <c r="E7" s="5">
        <v>2020</v>
      </c>
      <c r="F7" s="5">
        <v>2021</v>
      </c>
      <c r="G7" s="4">
        <v>2022</v>
      </c>
      <c r="H7" s="4">
        <v>2023</v>
      </c>
      <c r="I7" s="4">
        <v>2024</v>
      </c>
      <c r="J7" s="4">
        <v>2025</v>
      </c>
      <c r="L7" s="44"/>
      <c r="M7" s="44"/>
      <c r="N7" s="44"/>
    </row>
    <row r="8" spans="1:10" ht="41.25" customHeight="1">
      <c r="A8" s="4">
        <v>1</v>
      </c>
      <c r="B8" s="6" t="s">
        <v>91</v>
      </c>
      <c r="C8" s="4" t="s">
        <v>92</v>
      </c>
      <c r="D8" s="7">
        <f>1236/42791*10000</f>
        <v>288.8457853286906</v>
      </c>
      <c r="E8" s="38">
        <v>302.9</v>
      </c>
      <c r="F8" s="39">
        <v>309.2</v>
      </c>
      <c r="G8" s="45">
        <v>317</v>
      </c>
      <c r="H8" s="45">
        <v>318</v>
      </c>
      <c r="I8" s="45">
        <v>318.9</v>
      </c>
      <c r="J8" s="45">
        <v>319.8</v>
      </c>
    </row>
    <row r="9" spans="1:10" ht="63.75">
      <c r="A9" s="97">
        <v>2</v>
      </c>
      <c r="B9" s="6" t="s">
        <v>93</v>
      </c>
      <c r="C9" s="4" t="s">
        <v>94</v>
      </c>
      <c r="D9" s="8">
        <v>44</v>
      </c>
      <c r="E9" s="38">
        <v>46.17</v>
      </c>
      <c r="F9" s="39">
        <v>46.6</v>
      </c>
      <c r="G9" s="45">
        <v>48.6</v>
      </c>
      <c r="H9" s="45">
        <v>48.8</v>
      </c>
      <c r="I9" s="45">
        <v>49</v>
      </c>
      <c r="J9" s="45">
        <v>49.2</v>
      </c>
    </row>
    <row r="10" spans="1:10" ht="38.25">
      <c r="A10" s="98"/>
      <c r="B10" s="47" t="s">
        <v>169</v>
      </c>
      <c r="C10" s="48" t="s">
        <v>170</v>
      </c>
      <c r="D10" s="49"/>
      <c r="E10" s="50"/>
      <c r="F10" s="51"/>
      <c r="G10" s="46">
        <v>5114</v>
      </c>
      <c r="H10" s="46">
        <v>5114</v>
      </c>
      <c r="I10" s="46">
        <v>5114</v>
      </c>
      <c r="J10" s="46">
        <v>5114</v>
      </c>
    </row>
    <row r="11" spans="1:10" ht="51">
      <c r="A11" s="99"/>
      <c r="B11" s="47" t="s">
        <v>171</v>
      </c>
      <c r="C11" s="48" t="s">
        <v>170</v>
      </c>
      <c r="D11" s="49"/>
      <c r="E11" s="52"/>
      <c r="F11" s="51"/>
      <c r="G11" s="46">
        <v>1170</v>
      </c>
      <c r="H11" s="46">
        <v>1170</v>
      </c>
      <c r="I11" s="46">
        <v>1170</v>
      </c>
      <c r="J11" s="46">
        <v>1170</v>
      </c>
    </row>
    <row r="12" spans="1:10" ht="51">
      <c r="A12" s="97">
        <v>3</v>
      </c>
      <c r="B12" s="53" t="s">
        <v>172</v>
      </c>
      <c r="C12" s="4" t="s">
        <v>92</v>
      </c>
      <c r="D12" s="10">
        <v>5</v>
      </c>
      <c r="E12" s="10">
        <v>3</v>
      </c>
      <c r="F12" s="10">
        <v>3</v>
      </c>
      <c r="G12" s="10">
        <v>3</v>
      </c>
      <c r="H12" s="10">
        <v>3</v>
      </c>
      <c r="I12" s="10">
        <v>3</v>
      </c>
      <c r="J12" s="10">
        <v>3</v>
      </c>
    </row>
    <row r="13" spans="1:10" ht="15.75" customHeight="1">
      <c r="A13" s="99"/>
      <c r="B13" s="12" t="s">
        <v>95</v>
      </c>
      <c r="C13" s="4" t="s">
        <v>92</v>
      </c>
      <c r="D13" s="10">
        <v>6</v>
      </c>
      <c r="E13" s="10">
        <v>3</v>
      </c>
      <c r="F13" s="10">
        <v>3</v>
      </c>
      <c r="G13" s="10">
        <v>3</v>
      </c>
      <c r="H13" s="10">
        <v>3</v>
      </c>
      <c r="I13" s="10">
        <v>3</v>
      </c>
      <c r="J13" s="10">
        <v>3</v>
      </c>
    </row>
    <row r="14" spans="1:10" ht="25.5">
      <c r="A14" s="58">
        <v>4</v>
      </c>
      <c r="B14" s="53" t="s">
        <v>177</v>
      </c>
      <c r="C14" s="55" t="s">
        <v>92</v>
      </c>
      <c r="D14" s="56"/>
      <c r="E14" s="56"/>
      <c r="F14" s="56"/>
      <c r="G14" s="56">
        <v>1</v>
      </c>
      <c r="H14" s="56"/>
      <c r="I14" s="56"/>
      <c r="J14" s="56"/>
    </row>
    <row r="15" spans="1:10" ht="67.5" customHeight="1">
      <c r="A15" s="4">
        <v>5</v>
      </c>
      <c r="B15" s="6" t="s">
        <v>35</v>
      </c>
      <c r="C15" s="4"/>
      <c r="D15" s="11"/>
      <c r="E15" s="11"/>
      <c r="F15" s="11"/>
      <c r="G15" s="11"/>
      <c r="H15" s="11"/>
      <c r="I15" s="11"/>
      <c r="J15" s="11"/>
    </row>
    <row r="16" spans="1:10" ht="39" customHeight="1">
      <c r="A16" s="97">
        <v>6</v>
      </c>
      <c r="B16" s="57" t="s">
        <v>96</v>
      </c>
      <c r="C16" s="13"/>
      <c r="D16" s="11"/>
      <c r="E16" s="11"/>
      <c r="F16" s="11"/>
      <c r="G16" s="11"/>
      <c r="H16" s="11"/>
      <c r="I16" s="11"/>
      <c r="J16" s="11"/>
    </row>
    <row r="17" spans="1:10" ht="12.75">
      <c r="A17" s="98"/>
      <c r="B17" s="14" t="s">
        <v>97</v>
      </c>
      <c r="C17" s="13" t="s">
        <v>92</v>
      </c>
      <c r="D17" s="7">
        <v>17</v>
      </c>
      <c r="E17" s="7"/>
      <c r="F17" s="7"/>
      <c r="G17" s="7"/>
      <c r="H17" s="7"/>
      <c r="I17" s="7"/>
      <c r="J17" s="7"/>
    </row>
    <row r="18" spans="1:10" ht="17.25" customHeight="1">
      <c r="A18" s="99"/>
      <c r="B18" s="14" t="s">
        <v>98</v>
      </c>
      <c r="C18" s="13" t="s">
        <v>99</v>
      </c>
      <c r="D18" s="8">
        <v>843.4</v>
      </c>
      <c r="E18" s="8"/>
      <c r="F18" s="8"/>
      <c r="G18" s="8"/>
      <c r="H18" s="8"/>
      <c r="I18" s="8"/>
      <c r="J18" s="8"/>
    </row>
    <row r="19" spans="1:10" ht="54" customHeight="1">
      <c r="A19" s="97">
        <v>7</v>
      </c>
      <c r="B19" s="12" t="s">
        <v>100</v>
      </c>
      <c r="C19" s="13"/>
      <c r="D19" s="11"/>
      <c r="E19" s="11"/>
      <c r="F19" s="11"/>
      <c r="G19" s="11"/>
      <c r="H19" s="11"/>
      <c r="I19" s="11"/>
      <c r="J19" s="11"/>
    </row>
    <row r="20" spans="1:10" ht="12.75">
      <c r="A20" s="98"/>
      <c r="B20" s="14" t="s">
        <v>97</v>
      </c>
      <c r="C20" s="13" t="s">
        <v>92</v>
      </c>
      <c r="D20" s="7">
        <v>8</v>
      </c>
      <c r="E20" s="7"/>
      <c r="F20" s="7"/>
      <c r="G20" s="7"/>
      <c r="H20" s="7"/>
      <c r="I20" s="7"/>
      <c r="J20" s="7"/>
    </row>
    <row r="21" spans="1:10" ht="17.25" customHeight="1">
      <c r="A21" s="99"/>
      <c r="B21" s="14" t="s">
        <v>98</v>
      </c>
      <c r="C21" s="13" t="s">
        <v>99</v>
      </c>
      <c r="D21" s="8">
        <v>1851.2</v>
      </c>
      <c r="E21" s="8"/>
      <c r="F21" s="8"/>
      <c r="G21" s="8"/>
      <c r="H21" s="8"/>
      <c r="I21" s="8"/>
      <c r="J21" s="8"/>
    </row>
    <row r="22" spans="1:10" ht="51">
      <c r="A22" s="97">
        <v>8</v>
      </c>
      <c r="B22" s="6" t="s">
        <v>39</v>
      </c>
      <c r="C22" s="4"/>
      <c r="D22" s="10"/>
      <c r="E22" s="10"/>
      <c r="F22" s="10"/>
      <c r="G22" s="10"/>
      <c r="H22" s="10"/>
      <c r="I22" s="10"/>
      <c r="J22" s="10"/>
    </row>
    <row r="23" spans="1:10" ht="12.75">
      <c r="A23" s="98"/>
      <c r="B23" s="15" t="s">
        <v>101</v>
      </c>
      <c r="C23" s="4" t="s">
        <v>92</v>
      </c>
      <c r="D23" s="10">
        <v>2670</v>
      </c>
      <c r="E23" s="10">
        <v>1100</v>
      </c>
      <c r="F23" s="10">
        <v>1100</v>
      </c>
      <c r="G23" s="10">
        <v>1100</v>
      </c>
      <c r="H23" s="10">
        <v>1100</v>
      </c>
      <c r="I23" s="10">
        <v>1100</v>
      </c>
      <c r="J23" s="10">
        <v>1100</v>
      </c>
    </row>
    <row r="24" spans="1:10" ht="38.25">
      <c r="A24" s="98"/>
      <c r="B24" s="15" t="s">
        <v>102</v>
      </c>
      <c r="C24" s="4" t="s">
        <v>92</v>
      </c>
      <c r="D24" s="10">
        <v>41</v>
      </c>
      <c r="E24" s="10">
        <v>40</v>
      </c>
      <c r="F24" s="10">
        <v>40</v>
      </c>
      <c r="G24" s="10">
        <v>40</v>
      </c>
      <c r="H24" s="10">
        <v>40</v>
      </c>
      <c r="I24" s="10">
        <v>40</v>
      </c>
      <c r="J24" s="10">
        <v>40</v>
      </c>
    </row>
    <row r="25" spans="1:10" ht="51">
      <c r="A25" s="98"/>
      <c r="B25" s="54" t="s">
        <v>173</v>
      </c>
      <c r="C25" s="55" t="s">
        <v>92</v>
      </c>
      <c r="D25" s="56"/>
      <c r="E25" s="56"/>
      <c r="F25" s="56"/>
      <c r="G25" s="56">
        <v>33</v>
      </c>
      <c r="H25" s="56"/>
      <c r="I25" s="56"/>
      <c r="J25" s="56"/>
    </row>
    <row r="26" spans="1:10" ht="38.25">
      <c r="A26" s="98"/>
      <c r="B26" s="54" t="s">
        <v>174</v>
      </c>
      <c r="C26" s="48" t="s">
        <v>106</v>
      </c>
      <c r="D26" s="56"/>
      <c r="E26" s="56"/>
      <c r="F26" s="56"/>
      <c r="G26" s="56">
        <v>66</v>
      </c>
      <c r="H26" s="56"/>
      <c r="I26" s="56"/>
      <c r="J26" s="56"/>
    </row>
    <row r="27" spans="1:10" s="42" customFormat="1" ht="63.75">
      <c r="A27" s="99"/>
      <c r="B27" s="54" t="s">
        <v>175</v>
      </c>
      <c r="C27" s="48" t="s">
        <v>106</v>
      </c>
      <c r="D27" s="56"/>
      <c r="E27" s="56"/>
      <c r="F27" s="56"/>
      <c r="G27" s="56">
        <v>33</v>
      </c>
      <c r="H27" s="56"/>
      <c r="I27" s="56"/>
      <c r="J27" s="56"/>
    </row>
    <row r="28" spans="1:10" ht="141" customHeight="1">
      <c r="A28" s="97">
        <v>9</v>
      </c>
      <c r="B28" s="17" t="s">
        <v>103</v>
      </c>
      <c r="C28" s="4"/>
      <c r="D28" s="16"/>
      <c r="E28" s="16"/>
      <c r="F28" s="16"/>
      <c r="G28" s="16"/>
      <c r="H28" s="16"/>
      <c r="I28" s="16"/>
      <c r="J28" s="16"/>
    </row>
    <row r="29" spans="1:10" ht="12.75">
      <c r="A29" s="98"/>
      <c r="B29" s="15" t="s">
        <v>104</v>
      </c>
      <c r="C29" s="4" t="s">
        <v>92</v>
      </c>
      <c r="D29" s="10">
        <v>34</v>
      </c>
      <c r="E29" s="10">
        <v>25</v>
      </c>
      <c r="F29" s="10">
        <v>25</v>
      </c>
      <c r="G29" s="10">
        <v>25</v>
      </c>
      <c r="H29" s="10">
        <v>25</v>
      </c>
      <c r="I29" s="10">
        <v>25</v>
      </c>
      <c r="J29" s="10">
        <v>25</v>
      </c>
    </row>
    <row r="30" spans="1:10" ht="12.75">
      <c r="A30" s="99"/>
      <c r="B30" s="15" t="s">
        <v>105</v>
      </c>
      <c r="C30" s="4" t="s">
        <v>106</v>
      </c>
      <c r="D30" s="10">
        <v>605</v>
      </c>
      <c r="E30" s="10">
        <v>450</v>
      </c>
      <c r="F30" s="10">
        <v>450</v>
      </c>
      <c r="G30" s="10">
        <v>450</v>
      </c>
      <c r="H30" s="10">
        <v>450</v>
      </c>
      <c r="I30" s="10">
        <v>450</v>
      </c>
      <c r="J30" s="10">
        <v>450</v>
      </c>
    </row>
    <row r="31" spans="1:10" ht="25.5">
      <c r="A31" s="100" t="s">
        <v>179</v>
      </c>
      <c r="B31" s="53" t="s">
        <v>180</v>
      </c>
      <c r="C31" s="55"/>
      <c r="D31" s="60"/>
      <c r="E31" s="60"/>
      <c r="F31" s="60"/>
      <c r="G31" s="60"/>
      <c r="H31" s="60"/>
      <c r="I31" s="60"/>
      <c r="J31" s="60"/>
    </row>
    <row r="32" spans="1:10" ht="12.75">
      <c r="A32" s="101"/>
      <c r="B32" s="59" t="s">
        <v>104</v>
      </c>
      <c r="C32" s="55" t="s">
        <v>92</v>
      </c>
      <c r="D32" s="56"/>
      <c r="E32" s="56"/>
      <c r="F32" s="56"/>
      <c r="G32" s="56">
        <v>1</v>
      </c>
      <c r="H32" s="56"/>
      <c r="I32" s="56"/>
      <c r="J32" s="56"/>
    </row>
    <row r="33" spans="1:10" ht="12.75">
      <c r="A33" s="102"/>
      <c r="B33" s="59" t="s">
        <v>105</v>
      </c>
      <c r="C33" s="55" t="s">
        <v>106</v>
      </c>
      <c r="D33" s="56"/>
      <c r="E33" s="56"/>
      <c r="F33" s="56"/>
      <c r="G33" s="56">
        <v>8</v>
      </c>
      <c r="H33" s="56"/>
      <c r="I33" s="56"/>
      <c r="J33" s="56"/>
    </row>
    <row r="34" spans="1:10" ht="25.5">
      <c r="A34" s="100" t="s">
        <v>181</v>
      </c>
      <c r="B34" s="53" t="s">
        <v>182</v>
      </c>
      <c r="C34" s="55"/>
      <c r="D34" s="60"/>
      <c r="E34" s="60"/>
      <c r="F34" s="60"/>
      <c r="G34" s="60"/>
      <c r="H34" s="60"/>
      <c r="I34" s="60"/>
      <c r="J34" s="60"/>
    </row>
    <row r="35" spans="1:10" ht="12.75">
      <c r="A35" s="101"/>
      <c r="B35" s="59" t="s">
        <v>104</v>
      </c>
      <c r="C35" s="55" t="s">
        <v>92</v>
      </c>
      <c r="D35" s="56"/>
      <c r="E35" s="56"/>
      <c r="F35" s="56"/>
      <c r="G35" s="56">
        <v>1</v>
      </c>
      <c r="H35" s="56"/>
      <c r="I35" s="56"/>
      <c r="J35" s="56"/>
    </row>
    <row r="36" spans="1:10" ht="12.75">
      <c r="A36" s="102"/>
      <c r="B36" s="59" t="s">
        <v>105</v>
      </c>
      <c r="C36" s="55" t="s">
        <v>106</v>
      </c>
      <c r="D36" s="56"/>
      <c r="E36" s="56"/>
      <c r="F36" s="56"/>
      <c r="G36" s="56">
        <v>10</v>
      </c>
      <c r="H36" s="56"/>
      <c r="I36" s="56"/>
      <c r="J36" s="56"/>
    </row>
    <row r="37" spans="1:10" ht="89.25">
      <c r="A37" s="4">
        <v>10</v>
      </c>
      <c r="B37" s="6" t="s">
        <v>107</v>
      </c>
      <c r="C37" s="4" t="s">
        <v>108</v>
      </c>
      <c r="D37" s="10">
        <v>12</v>
      </c>
      <c r="E37" s="10">
        <v>12</v>
      </c>
      <c r="F37" s="10">
        <v>12</v>
      </c>
      <c r="G37" s="10">
        <v>12</v>
      </c>
      <c r="H37" s="10">
        <v>12</v>
      </c>
      <c r="I37" s="10">
        <v>12</v>
      </c>
      <c r="J37" s="10">
        <v>12</v>
      </c>
    </row>
    <row r="38" spans="1:10" ht="38.25">
      <c r="A38" s="4">
        <v>11</v>
      </c>
      <c r="B38" s="6" t="s">
        <v>45</v>
      </c>
      <c r="C38" s="4" t="s">
        <v>92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</row>
    <row r="39" spans="1:10" ht="64.5" customHeight="1">
      <c r="A39" s="4">
        <v>12</v>
      </c>
      <c r="B39" s="17" t="s">
        <v>109</v>
      </c>
      <c r="C39" s="4" t="s">
        <v>92</v>
      </c>
      <c r="D39" s="7">
        <v>0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</row>
    <row r="40" spans="1:10" ht="38.25">
      <c r="A40" s="4">
        <v>13</v>
      </c>
      <c r="B40" s="17" t="s">
        <v>49</v>
      </c>
      <c r="C40" s="4" t="s">
        <v>92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</row>
    <row r="41" spans="1:10" ht="58.5" customHeight="1">
      <c r="A41" s="4">
        <v>14</v>
      </c>
      <c r="B41" s="17" t="s">
        <v>110</v>
      </c>
      <c r="C41" s="4" t="s">
        <v>92</v>
      </c>
      <c r="D41" s="10">
        <v>2</v>
      </c>
      <c r="E41" s="10">
        <v>2</v>
      </c>
      <c r="F41" s="10">
        <v>2</v>
      </c>
      <c r="G41" s="10">
        <v>2</v>
      </c>
      <c r="H41" s="10">
        <v>2</v>
      </c>
      <c r="I41" s="10">
        <v>2</v>
      </c>
      <c r="J41" s="10">
        <v>2</v>
      </c>
    </row>
    <row r="42" spans="1:10" ht="76.5">
      <c r="A42" s="4">
        <v>15</v>
      </c>
      <c r="B42" s="17" t="s">
        <v>53</v>
      </c>
      <c r="C42" s="4" t="s">
        <v>92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</row>
    <row r="43" spans="1:10" ht="38.25">
      <c r="A43" s="4">
        <v>16</v>
      </c>
      <c r="B43" s="17" t="s">
        <v>128</v>
      </c>
      <c r="C43" s="4" t="s">
        <v>92</v>
      </c>
      <c r="D43" s="10" t="s">
        <v>129</v>
      </c>
      <c r="E43" s="10" t="s">
        <v>129</v>
      </c>
      <c r="F43" s="10" t="s">
        <v>129</v>
      </c>
      <c r="G43" s="10" t="s">
        <v>129</v>
      </c>
      <c r="H43" s="10" t="s">
        <v>129</v>
      </c>
      <c r="I43" s="10" t="s">
        <v>129</v>
      </c>
      <c r="J43" s="10" t="s">
        <v>129</v>
      </c>
    </row>
    <row r="44" spans="1:10" ht="25.5">
      <c r="A44" s="4">
        <v>17</v>
      </c>
      <c r="B44" s="17" t="s">
        <v>158</v>
      </c>
      <c r="C44" s="4" t="s">
        <v>92</v>
      </c>
      <c r="D44" s="10"/>
      <c r="E44" s="10"/>
      <c r="F44" s="10">
        <v>12</v>
      </c>
      <c r="G44" s="10">
        <v>12</v>
      </c>
      <c r="H44" s="10">
        <v>12</v>
      </c>
      <c r="I44" s="10">
        <v>12</v>
      </c>
      <c r="J44" s="10">
        <v>12</v>
      </c>
    </row>
    <row r="45" spans="1:10" ht="37.5" customHeight="1">
      <c r="A45" s="55">
        <v>18</v>
      </c>
      <c r="B45" s="53" t="s">
        <v>176</v>
      </c>
      <c r="C45" s="55" t="s">
        <v>94</v>
      </c>
      <c r="D45" s="56"/>
      <c r="E45" s="56"/>
      <c r="F45" s="56"/>
      <c r="G45" s="56">
        <v>3</v>
      </c>
      <c r="H45" s="56">
        <v>3</v>
      </c>
      <c r="I45" s="56">
        <v>3</v>
      </c>
      <c r="J45" s="56">
        <v>3</v>
      </c>
    </row>
    <row r="46" spans="1:10" ht="36.75" customHeight="1">
      <c r="A46" s="4">
        <v>19</v>
      </c>
      <c r="B46" s="6" t="s">
        <v>111</v>
      </c>
      <c r="C46" s="4" t="s">
        <v>92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</row>
    <row r="47" spans="1:10" ht="12.75">
      <c r="A47" s="97">
        <v>20</v>
      </c>
      <c r="B47" s="17" t="s">
        <v>161</v>
      </c>
      <c r="C47" s="4" t="s">
        <v>92</v>
      </c>
      <c r="D47" s="10">
        <v>385</v>
      </c>
      <c r="E47" s="25">
        <v>204</v>
      </c>
      <c r="F47" s="25">
        <v>285</v>
      </c>
      <c r="G47" s="10">
        <v>351</v>
      </c>
      <c r="H47" s="10">
        <v>413</v>
      </c>
      <c r="I47" s="10">
        <v>324</v>
      </c>
      <c r="J47" s="10">
        <v>324</v>
      </c>
    </row>
    <row r="48" spans="1:10" ht="12.75">
      <c r="A48" s="98"/>
      <c r="B48" s="17" t="s">
        <v>159</v>
      </c>
      <c r="C48" s="4"/>
      <c r="D48" s="10"/>
      <c r="E48" s="25">
        <v>128</v>
      </c>
      <c r="F48" s="25">
        <v>198</v>
      </c>
      <c r="G48" s="10"/>
      <c r="H48" s="10"/>
      <c r="I48" s="10"/>
      <c r="J48" s="10"/>
    </row>
    <row r="49" spans="1:10" ht="12.75">
      <c r="A49" s="99"/>
      <c r="B49" s="17" t="s">
        <v>160</v>
      </c>
      <c r="C49" s="4"/>
      <c r="D49" s="10"/>
      <c r="E49" s="25">
        <v>76</v>
      </c>
      <c r="F49" s="25">
        <v>87</v>
      </c>
      <c r="G49" s="10"/>
      <c r="H49" s="10"/>
      <c r="I49" s="10"/>
      <c r="J49" s="10"/>
    </row>
    <row r="50" spans="1:10" ht="25.5">
      <c r="A50" s="4">
        <v>21</v>
      </c>
      <c r="B50" s="6" t="s">
        <v>112</v>
      </c>
      <c r="C50" s="4" t="s">
        <v>92</v>
      </c>
      <c r="D50" s="10"/>
      <c r="E50" s="10"/>
      <c r="F50" s="10"/>
      <c r="G50" s="10"/>
      <c r="H50" s="10"/>
      <c r="I50" s="10"/>
      <c r="J50" s="10"/>
    </row>
    <row r="51" spans="1:10" ht="12.75">
      <c r="A51" s="4">
        <v>22</v>
      </c>
      <c r="B51" s="6" t="s">
        <v>113</v>
      </c>
      <c r="C51" s="4" t="s">
        <v>99</v>
      </c>
      <c r="D51" s="8">
        <v>843.4</v>
      </c>
      <c r="E51" s="8"/>
      <c r="F51" s="8"/>
      <c r="G51" s="8"/>
      <c r="H51" s="8"/>
      <c r="I51" s="8"/>
      <c r="J51" s="8"/>
    </row>
    <row r="52" spans="1:10" ht="12.75">
      <c r="A52" s="4">
        <v>23</v>
      </c>
      <c r="B52" s="19" t="s">
        <v>114</v>
      </c>
      <c r="C52" s="20" t="s">
        <v>92</v>
      </c>
      <c r="D52" s="21">
        <v>3</v>
      </c>
      <c r="E52" s="21">
        <v>2</v>
      </c>
      <c r="F52" s="21">
        <v>2</v>
      </c>
      <c r="G52" s="21">
        <v>2</v>
      </c>
      <c r="H52" s="21">
        <v>2</v>
      </c>
      <c r="I52" s="21">
        <v>2</v>
      </c>
      <c r="J52" s="21">
        <v>2</v>
      </c>
    </row>
    <row r="53" spans="1:10" ht="38.25">
      <c r="A53" s="4">
        <v>24</v>
      </c>
      <c r="B53" s="6" t="s">
        <v>115</v>
      </c>
      <c r="C53" s="20" t="s">
        <v>94</v>
      </c>
      <c r="D53" s="20">
        <v>100</v>
      </c>
      <c r="E53" s="20">
        <v>100</v>
      </c>
      <c r="F53" s="20">
        <v>100</v>
      </c>
      <c r="G53" s="20">
        <v>100</v>
      </c>
      <c r="H53" s="20">
        <v>100</v>
      </c>
      <c r="I53" s="20">
        <v>100</v>
      </c>
      <c r="J53" s="20">
        <v>100</v>
      </c>
    </row>
    <row r="54" spans="1:10" ht="25.5">
      <c r="A54" s="4">
        <v>25</v>
      </c>
      <c r="B54" s="19" t="s">
        <v>116</v>
      </c>
      <c r="C54" s="20" t="s">
        <v>92</v>
      </c>
      <c r="D54" s="22">
        <v>7</v>
      </c>
      <c r="E54" s="22">
        <v>5</v>
      </c>
      <c r="F54" s="22">
        <v>5</v>
      </c>
      <c r="G54" s="22">
        <v>5</v>
      </c>
      <c r="H54" s="22">
        <v>5</v>
      </c>
      <c r="I54" s="22">
        <v>5</v>
      </c>
      <c r="J54" s="22">
        <v>5</v>
      </c>
    </row>
    <row r="55" spans="1:10" ht="45" customHeight="1">
      <c r="A55" s="103" t="s">
        <v>162</v>
      </c>
      <c r="B55" s="19" t="s">
        <v>117</v>
      </c>
      <c r="C55" s="96" t="s">
        <v>92</v>
      </c>
      <c r="D55" s="22"/>
      <c r="E55" s="22"/>
      <c r="F55" s="22"/>
      <c r="G55" s="22"/>
      <c r="H55" s="22"/>
      <c r="I55" s="22"/>
      <c r="J55" s="22"/>
    </row>
    <row r="56" spans="1:10" ht="12.75">
      <c r="A56" s="103"/>
      <c r="B56" s="23" t="s">
        <v>118</v>
      </c>
      <c r="C56" s="96"/>
      <c r="D56" s="22">
        <v>6</v>
      </c>
      <c r="E56" s="22">
        <v>8</v>
      </c>
      <c r="F56" s="22">
        <v>8</v>
      </c>
      <c r="G56" s="22">
        <v>8</v>
      </c>
      <c r="H56" s="22">
        <v>8</v>
      </c>
      <c r="I56" s="22">
        <v>8</v>
      </c>
      <c r="J56" s="22">
        <v>8</v>
      </c>
    </row>
    <row r="57" spans="1:10" ht="12.75">
      <c r="A57" s="103"/>
      <c r="B57" s="23" t="s">
        <v>119</v>
      </c>
      <c r="C57" s="96" t="s">
        <v>92</v>
      </c>
      <c r="D57" s="22">
        <v>105</v>
      </c>
      <c r="E57" s="22">
        <v>85</v>
      </c>
      <c r="F57" s="22">
        <v>85</v>
      </c>
      <c r="G57" s="22">
        <v>85</v>
      </c>
      <c r="H57" s="22">
        <v>85</v>
      </c>
      <c r="I57" s="22">
        <v>85</v>
      </c>
      <c r="J57" s="22">
        <v>85</v>
      </c>
    </row>
    <row r="58" spans="1:10" ht="25.5">
      <c r="A58" s="18" t="s">
        <v>163</v>
      </c>
      <c r="B58" s="19" t="s">
        <v>120</v>
      </c>
      <c r="C58" s="20" t="s">
        <v>92</v>
      </c>
      <c r="D58" s="22">
        <v>3</v>
      </c>
      <c r="E58" s="22">
        <v>3</v>
      </c>
      <c r="F58" s="22">
        <v>3</v>
      </c>
      <c r="G58" s="22">
        <v>3</v>
      </c>
      <c r="H58" s="22">
        <v>3</v>
      </c>
      <c r="I58" s="22">
        <v>3</v>
      </c>
      <c r="J58" s="22">
        <v>3</v>
      </c>
    </row>
    <row r="59" spans="1:10" ht="51">
      <c r="A59" s="18" t="s">
        <v>163</v>
      </c>
      <c r="B59" s="19" t="s">
        <v>121</v>
      </c>
      <c r="C59" s="20" t="s">
        <v>92</v>
      </c>
      <c r="D59" s="22">
        <v>105</v>
      </c>
      <c r="E59" s="22">
        <v>90</v>
      </c>
      <c r="F59" s="22">
        <v>90</v>
      </c>
      <c r="G59" s="22">
        <v>90</v>
      </c>
      <c r="H59" s="22">
        <v>90</v>
      </c>
      <c r="I59" s="22">
        <v>90</v>
      </c>
      <c r="J59" s="22">
        <v>90</v>
      </c>
    </row>
    <row r="60" spans="1:10" ht="51">
      <c r="A60" s="18" t="s">
        <v>164</v>
      </c>
      <c r="B60" s="19" t="s">
        <v>122</v>
      </c>
      <c r="C60" s="20" t="s">
        <v>92</v>
      </c>
      <c r="D60" s="22">
        <v>4</v>
      </c>
      <c r="E60" s="22">
        <v>4</v>
      </c>
      <c r="F60" s="22">
        <v>4</v>
      </c>
      <c r="G60" s="22">
        <v>4</v>
      </c>
      <c r="H60" s="22">
        <v>4</v>
      </c>
      <c r="I60" s="22">
        <v>4</v>
      </c>
      <c r="J60" s="22">
        <v>4</v>
      </c>
    </row>
    <row r="61" spans="1:10" ht="38.25">
      <c r="A61" s="18" t="s">
        <v>165</v>
      </c>
      <c r="B61" s="6" t="s">
        <v>123</v>
      </c>
      <c r="C61" s="20" t="s">
        <v>92</v>
      </c>
      <c r="D61" s="22">
        <v>2</v>
      </c>
      <c r="E61" s="22">
        <v>6</v>
      </c>
      <c r="F61" s="22">
        <v>6</v>
      </c>
      <c r="G61" s="22">
        <v>6</v>
      </c>
      <c r="H61" s="22">
        <v>6</v>
      </c>
      <c r="I61" s="22">
        <v>6</v>
      </c>
      <c r="J61" s="22">
        <v>6</v>
      </c>
    </row>
    <row r="62" spans="1:10" ht="12.75">
      <c r="A62" s="18" t="s">
        <v>166</v>
      </c>
      <c r="B62" s="6" t="s">
        <v>124</v>
      </c>
      <c r="C62" s="20" t="s">
        <v>125</v>
      </c>
      <c r="D62" s="22"/>
      <c r="E62" s="22">
        <v>50</v>
      </c>
      <c r="F62" s="22">
        <v>50</v>
      </c>
      <c r="G62" s="22"/>
      <c r="H62" s="22"/>
      <c r="I62" s="22"/>
      <c r="J62" s="22"/>
    </row>
    <row r="63" spans="1:10" ht="27" customHeight="1">
      <c r="A63" s="18" t="s">
        <v>178</v>
      </c>
      <c r="B63" s="17" t="s">
        <v>145</v>
      </c>
      <c r="C63" s="20" t="s">
        <v>92</v>
      </c>
      <c r="D63" s="24"/>
      <c r="E63" s="24"/>
      <c r="F63" s="26">
        <v>1</v>
      </c>
      <c r="G63" s="26">
        <v>1</v>
      </c>
      <c r="H63" s="24"/>
      <c r="I63" s="24"/>
      <c r="J63" s="24"/>
    </row>
  </sheetData>
  <sheetProtection selectLockedCells="1" selectUnlockedCells="1"/>
  <mergeCells count="16">
    <mergeCell ref="C1:K1"/>
    <mergeCell ref="B2:K2"/>
    <mergeCell ref="A6:A7"/>
    <mergeCell ref="D6:J6"/>
    <mergeCell ref="A16:A18"/>
    <mergeCell ref="A5:J5"/>
    <mergeCell ref="A9:A11"/>
    <mergeCell ref="A12:A13"/>
    <mergeCell ref="C55:C57"/>
    <mergeCell ref="A19:A21"/>
    <mergeCell ref="A34:A36"/>
    <mergeCell ref="A47:A49"/>
    <mergeCell ref="A55:A57"/>
    <mergeCell ref="A22:A27"/>
    <mergeCell ref="A28:A30"/>
    <mergeCell ref="A31:A3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econ456</cp:lastModifiedBy>
  <cp:lastPrinted>2022-07-20T07:04:59Z</cp:lastPrinted>
  <dcterms:created xsi:type="dcterms:W3CDTF">2018-12-20T11:19:06Z</dcterms:created>
  <dcterms:modified xsi:type="dcterms:W3CDTF">2022-07-20T07:06:53Z</dcterms:modified>
  <cp:category/>
  <cp:version/>
  <cp:contentType/>
  <cp:contentStatus/>
</cp:coreProperties>
</file>