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риложение2" sheetId="1" state="visible" r:id="rId1"/>
  </sheets>
  <definedNames>
    <definedName name="Print_Titles" localSheetId="0" hidden="0">'Приложение2'!$5:$7</definedName>
  </definedNames>
  <calcPr/>
</workbook>
</file>

<file path=xl/sharedStrings.xml><?xml version="1.0" encoding="utf-8"?>
<sst xmlns="http://schemas.openxmlformats.org/spreadsheetml/2006/main" count="70" uniqueCount="70">
  <si>
    <t xml:space="preserve">Приложение 5
к муниципальной программе «Стимулирование экономической активности Сланцевского муниципального района»</t>
  </si>
  <si>
    <t xml:space="preserve">утвержденной постановлением администраци Сланцевскогомуниципального района от 30.09.2019 № 1420-п</t>
  </si>
  <si>
    <t xml:space="preserve">(в редакции постановление администрации Сланцевского муницпального района от_________202_ № ___-п)</t>
  </si>
  <si>
    <t xml:space="preserve">План мероприятий муниципальной программы
«Стимулирование экономической активности Сланцевского муниципального района»
на 2024 - 2025 годы</t>
  </si>
  <si>
    <t xml:space="preserve">№ п/п</t>
  </si>
  <si>
    <t>Мероприятия</t>
  </si>
  <si>
    <t xml:space="preserve">Годы реализации</t>
  </si>
  <si>
    <t xml:space="preserve">Планируемые объемы финансирования (тыс. рублей в ценах года реализации мероприятия)</t>
  </si>
  <si>
    <t xml:space="preserve">Ответственные исполнители</t>
  </si>
  <si>
    <t>ВСЕГО</t>
  </si>
  <si>
    <t xml:space="preserve">В том числе</t>
  </si>
  <si>
    <t xml:space="preserve">Федеральный бюджет</t>
  </si>
  <si>
    <t xml:space="preserve">Областной бюджет</t>
  </si>
  <si>
    <t xml:space="preserve">Бюджет района</t>
  </si>
  <si>
    <t xml:space="preserve">Местный бюджет</t>
  </si>
  <si>
    <t xml:space="preserve">Прочие источники</t>
  </si>
  <si>
    <t xml:space="preserve">1. Комплекс процессных мероприятий «Развитие и поддержка малого и среднего предпринимательства Сланцевского муниципального района»</t>
  </si>
  <si>
    <t xml:space="preserve">Содействие в доступе субъектов малого и среднего предпринимательства к финансовым и материальным ресурсам</t>
  </si>
  <si>
    <t xml:space="preserve"> 1.1.</t>
  </si>
  <si>
    <t xml:space="preserve">Субсидирование затрат субъектов малого предпринимательства, связанных с организацией предпринимательской деятельности  (субсидии обл.бюдж.)</t>
  </si>
  <si>
    <t xml:space="preserve">Отдел экономического развития и инвестиционной политики администрации, отдел бухгалтерского учета администрации, ФПМСП «Социально-деловой центр», отдел бухгалтерского учета</t>
  </si>
  <si>
    <t xml:space="preserve"> 1.2.</t>
  </si>
  <si>
    <t xml:space="preserve">Субсидирование затрат субъектов малого предпринимательства, связанных с организацией предпринимательской деятельности</t>
  </si>
  <si>
    <t xml:space="preserve">Информационная, консультационная поддержка субъектов малого и среднего предпринимательства</t>
  </si>
  <si>
    <t>2.1.</t>
  </si>
  <si>
    <t xml:space="preserve">Организация и проведение мероприятий, обучающих и информационных семинаров по актуальным вопросам для физических лиц и субъектов малого и среднего предпринимательства, обучение по курсу "Введение в предпринимательство" для физических лиц в том числе безработных граждан и субъектов малого и среднего предпринимательства осуществляющих предпринимательскую деятельность в течении первых двух лет (в т.ч.субсидирование затрат ФПМСП)</t>
  </si>
  <si>
    <t xml:space="preserve">Отдел экономического развития и инвестиционной политики администрации, отдел бухгалтерского учета администрации, ФПМСП «Социально-деловой центр»</t>
  </si>
  <si>
    <t xml:space="preserve">Содействие в продвижении продукции (работ, услуг) субъектов малого и среднего предпринимательства на товарные рынки</t>
  </si>
  <si>
    <t>3.1.</t>
  </si>
  <si>
    <t xml:space="preserve">Организация  участия в областных (районных) рейтинговых конкурсах, выставках,  ярмарках и семинарах и других мероприятиях (в том числе мастеров народных художественных промыслов )   (в т.ч.субсидирование затрат ФПМСП)</t>
  </si>
  <si>
    <t>3.2.</t>
  </si>
  <si>
    <t xml:space="preserve">Организация мероприятия для плательщиков налога на профессиональный доход (в т.ч.субсидирование затрат ФПМСП)</t>
  </si>
  <si>
    <t xml:space="preserve">Отдел экономического развития и инвестиционной политики администрации, ФПМСП «Социально-деловой центр»</t>
  </si>
  <si>
    <t>3.3.</t>
  </si>
  <si>
    <t xml:space="preserve">Организация мероприятия для молодежного предпринимательства (в т.ч.субсидирование затрат ФПМСП)</t>
  </si>
  <si>
    <t>3.4.</t>
  </si>
  <si>
    <t xml:space="preserve">Субсидирование затрат субъектам социального предпринимательства</t>
  </si>
  <si>
    <t xml:space="preserve">Организация мониторинга деятельности субъектов малого и среднего предпринимательства и потребительского рынка Сланцевского муниципального района</t>
  </si>
  <si>
    <t>4.1.</t>
  </si>
  <si>
    <t xml:space="preserve">Проведение информационно-аналитического наблюдения за осуществлением торговой деятельности (субвенции обл.бюдж.)</t>
  </si>
  <si>
    <t>4.2.</t>
  </si>
  <si>
    <t xml:space="preserve">Организация мониторинга деятельности субъектов малого и среднего предпринимательства и потребительского рынка Сланцевского муниципального района (субсидии обл.бюдж.)</t>
  </si>
  <si>
    <t xml:space="preserve">Развитие ФПМСП «Социально-деловой центр»</t>
  </si>
  <si>
    <t xml:space="preserve">Развитие бизнес-инкубатора</t>
  </si>
  <si>
    <t>6.1.</t>
  </si>
  <si>
    <t xml:space="preserve">Развитие бизнес-инкубатора (в т.ч.субсидирование затрат ФПМСП)</t>
  </si>
  <si>
    <t xml:space="preserve">Итого: по комплексу процессных мероприятий «Развитие и поддержка малого и среднего предпринимательства Сланцевского муниципального района»</t>
  </si>
  <si>
    <t xml:space="preserve">2. Комплекс процессных мероприятий «Развитие агропромышленного комплекса Сланцевского муниципального района»</t>
  </si>
  <si>
    <t xml:space="preserve">Организационная поддержка агропромышленного комплекса</t>
  </si>
  <si>
    <t>1.1.</t>
  </si>
  <si>
    <t xml:space="preserve">Организация и проведение обучающих семинаров для К(Ф)Х и ЛПХ</t>
  </si>
  <si>
    <t>1.2.</t>
  </si>
  <si>
    <t xml:space="preserve">Организация и участие в международной агропромышленной выставке-ярмарке "Агрорусь"</t>
  </si>
  <si>
    <t xml:space="preserve">Отдел экономического развития и инвестиционной политики администрации, отдел бухгалтерского учета администрации</t>
  </si>
  <si>
    <t>1.3.</t>
  </si>
  <si>
    <t xml:space="preserve">Ежегодное проведение районной сельскохозяйственной ярмарки «Урожай»</t>
  </si>
  <si>
    <t xml:space="preserve">Отдел экономического развития и инвестиционной политики администрации</t>
  </si>
  <si>
    <t>1.4.</t>
  </si>
  <si>
    <t xml:space="preserve">Празднование дня работников сельского хозяйства</t>
  </si>
  <si>
    <t xml:space="preserve">Финансовая поддержка агропромышленного комплекса</t>
  </si>
  <si>
    <t xml:space="preserve">Субсидирование содержания маточного поголовья крупного рогатого скота сельскохозяйственным предприятиям района</t>
  </si>
  <si>
    <t>2.2.</t>
  </si>
  <si>
    <t xml:space="preserve">Субсидирование части затрат по приобретению минеральных удобрений и (или) средств защиты растений для К(Ф)Х</t>
  </si>
  <si>
    <t>2.3.</t>
  </si>
  <si>
    <t xml:space="preserve">Субсидирование части затрат по приобретению комбикорма на содержание сельскохозяйственных животных, рыбы и птицы  для К(Ф)Х и ЛПХ</t>
  </si>
  <si>
    <t>2.4.</t>
  </si>
  <si>
    <t xml:space="preserve">Реализация государственных полномочий по поддержке сельскохозяйственного производства</t>
  </si>
  <si>
    <t xml:space="preserve">Координация деятельности городских и сельских поселений на территории Сланцевского муниципального района по борьбе с распространением борщевика Сосновского</t>
  </si>
  <si>
    <t xml:space="preserve">Итого: по комплексу процессных мероприятий «Развитие агропромышленного комплекса Сланцевского муниципального района»</t>
  </si>
  <si>
    <t xml:space="preserve">ВСЕГО по Программе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</si>
</sst>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000"/>
  </numFmts>
  <fonts count="20">
    <font>
      <sz val="11.000000"/>
      <color theme="1"/>
      <name val="Calibri"/>
      <scheme val="minor"/>
    </font>
    <font>
      <sz val="10.000000"/>
      <name val="Times New Roman"/>
    </font>
    <font>
      <sz val="8.000000"/>
      <name val="Times New Roman"/>
    </font>
    <font>
      <b/>
      <sz val="10.000000"/>
      <name val="Times New Roman"/>
    </font>
    <font>
      <b/>
      <sz val="8.000000"/>
      <name val="Times New Roman"/>
    </font>
    <font>
      <b/>
      <sz val="9.000000"/>
      <name val="Times New Roman"/>
    </font>
    <font>
      <sz val="10.000000"/>
      <color indexed="2"/>
      <name val="Times New Roman"/>
    </font>
    <font>
      <sz val="7.000000"/>
      <name val="Times New Roman"/>
    </font>
    <font>
      <sz val="11.000000"/>
      <color indexed="2"/>
      <name val="Calibri"/>
    </font>
    <font>
      <i/>
      <sz val="8.000000"/>
      <name val="Times New Roman"/>
    </font>
    <font>
      <i/>
      <sz val="9.000000"/>
      <name val="Times New Roman"/>
    </font>
    <font>
      <i/>
      <sz val="10.000000"/>
      <name val="Times New Roman"/>
    </font>
    <font>
      <i/>
      <sz val="7.000000"/>
      <name val="Times New Roman"/>
    </font>
    <font>
      <i/>
      <sz val="11.000000"/>
      <color indexed="2"/>
      <name val="Calibri"/>
    </font>
    <font>
      <i/>
      <sz val="10.000000"/>
      <color indexed="2"/>
      <name val="Times New Roman"/>
    </font>
    <font>
      <sz val="11.000000"/>
      <name val="Calibri"/>
    </font>
    <font>
      <i/>
      <sz val="11.000000"/>
      <name val="Calibri"/>
    </font>
    <font>
      <sz val="9.000000"/>
      <name val="Times New Roman"/>
    </font>
    <font>
      <sz val="11.000000"/>
      <name val="Times New Roman"/>
    </font>
    <font>
      <b/>
      <sz val="11.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  <fill>
      <patternFill patternType="solid">
        <fgColor rgb="FFFFF8BD"/>
        <bgColor rgb="FFFFF8BD"/>
      </patternFill>
    </fill>
  </fills>
  <borders count="15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92">
    <xf fontId="0" fillId="0" borderId="0" numFmtId="0" xfId="0"/>
    <xf fontId="1" fillId="0" borderId="0" numFmtId="0" xfId="0" applyFont="1"/>
    <xf fontId="2" fillId="0" borderId="0" numFmtId="0" xfId="0" applyFont="1"/>
    <xf fontId="0" fillId="0" borderId="0" numFmtId="0" xfId="0"/>
    <xf fontId="1" fillId="0" borderId="0" numFmtId="0" xfId="0" applyFont="1" applyAlignment="1">
      <alignment horizontal="right" wrapText="1"/>
    </xf>
    <xf fontId="1" fillId="0" borderId="0" numFmtId="0" xfId="0" applyFont="1" applyAlignment="1">
      <alignment horizontal="right"/>
    </xf>
    <xf fontId="3" fillId="0" borderId="1" numFmtId="0" xfId="0" applyFont="1" applyBorder="1" applyAlignment="1">
      <alignment horizontal="center" wrapText="1"/>
    </xf>
    <xf fontId="3" fillId="0" borderId="1" numFmtId="0" xfId="0" applyFont="1" applyBorder="1" applyAlignment="1">
      <alignment horizontal="center"/>
    </xf>
    <xf fontId="4" fillId="0" borderId="2" numFmtId="0" xfId="0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6" fillId="0" borderId="0" numFmtId="0" xfId="0" applyFont="1"/>
    <xf fontId="2" fillId="0" borderId="3" numFmtId="0" xfId="0" applyFont="1" applyBorder="1" applyAlignment="1">
      <alignment horizontal="center" vertical="center" wrapText="1"/>
    </xf>
    <xf fontId="5" fillId="2" borderId="3" numFmtId="0" xfId="0" applyFont="1" applyFill="1" applyBorder="1" applyAlignment="1">
      <alignment horizontal="center" vertical="center" wrapText="1"/>
    </xf>
    <xf fontId="1" fillId="0" borderId="0" numFmtId="0" xfId="0" applyFont="1" applyAlignment="1">
      <alignment horizontal="center" vertical="center" wrapText="1"/>
    </xf>
    <xf fontId="3" fillId="0" borderId="4" numFmtId="160" xfId="0" applyNumberFormat="1" applyFont="1" applyBorder="1" applyAlignment="1">
      <alignment horizontal="center" vertical="center" wrapText="1"/>
    </xf>
    <xf fontId="3" fillId="0" borderId="5" numFmtId="160" xfId="0" applyNumberFormat="1" applyFont="1" applyBorder="1" applyAlignment="1">
      <alignment horizontal="center" vertical="center" wrapText="1"/>
    </xf>
    <xf fontId="7" fillId="0" borderId="6" numFmtId="0" xfId="0" applyFont="1" applyBorder="1" applyAlignment="1">
      <alignment horizontal="center" vertical="center" wrapText="1"/>
    </xf>
    <xf fontId="8" fillId="0" borderId="0" numFmtId="0" xfId="0" applyFont="1"/>
    <xf fontId="2" fillId="0" borderId="7" numFmtId="0" xfId="0" applyFont="1" applyBorder="1" applyAlignment="1">
      <alignment horizontal="center" vertical="center" wrapText="1"/>
    </xf>
    <xf fontId="5" fillId="2" borderId="7" numFmtId="0" xfId="0" applyFont="1" applyFill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3" fillId="0" borderId="0" numFmtId="160" xfId="0" applyNumberFormat="1" applyFont="1" applyAlignment="1">
      <alignment horizontal="center" vertical="center" wrapText="1"/>
    </xf>
    <xf fontId="7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5" fillId="2" borderId="9" numFmtId="0" xfId="0" applyFont="1" applyFill="1" applyBorder="1" applyAlignment="1">
      <alignment horizontal="center" vertical="center" wrapText="1"/>
    </xf>
    <xf fontId="9" fillId="0" borderId="3" numFmtId="0" xfId="0" applyFont="1" applyBorder="1" applyAlignment="1">
      <alignment horizontal="center" vertical="center" wrapText="1"/>
    </xf>
    <xf fontId="10" fillId="2" borderId="3" numFmtId="0" xfId="0" applyFont="1" applyFill="1" applyBorder="1" applyAlignment="1">
      <alignment horizontal="center" vertical="center" wrapText="1"/>
    </xf>
    <xf fontId="11" fillId="0" borderId="2" numFmtId="0" xfId="0" applyFont="1" applyBorder="1" applyAlignment="1">
      <alignment horizontal="center" vertical="center" wrapText="1"/>
    </xf>
    <xf fontId="11" fillId="0" borderId="9" numFmtId="160" xfId="0" applyNumberFormat="1" applyFont="1" applyBorder="1" applyAlignment="1">
      <alignment horizontal="center" vertical="center" wrapText="1"/>
    </xf>
    <xf fontId="12" fillId="0" borderId="3" numFmtId="0" xfId="0" applyFont="1" applyBorder="1" applyAlignment="1">
      <alignment horizontal="center" vertical="center" wrapText="1"/>
    </xf>
    <xf fontId="13" fillId="0" borderId="0" numFmtId="0" xfId="0" applyFont="1"/>
    <xf fontId="9" fillId="0" borderId="7" numFmtId="0" xfId="0" applyFont="1" applyBorder="1" applyAlignment="1">
      <alignment horizontal="center" vertical="center" wrapText="1"/>
    </xf>
    <xf fontId="10" fillId="2" borderId="7" numFmtId="0" xfId="0" applyFont="1" applyFill="1" applyBorder="1" applyAlignment="1">
      <alignment horizontal="center" vertical="center" wrapText="1"/>
    </xf>
    <xf fontId="11" fillId="0" borderId="2" numFmtId="160" xfId="0" applyNumberFormat="1" applyFont="1" applyBorder="1" applyAlignment="1">
      <alignment horizontal="center" vertical="center" wrapText="1"/>
    </xf>
    <xf fontId="12" fillId="0" borderId="7" numFmtId="0" xfId="0" applyFont="1" applyBorder="1" applyAlignment="1">
      <alignment horizontal="center" vertical="center" wrapText="1"/>
    </xf>
    <xf fontId="9" fillId="0" borderId="9" numFmtId="0" xfId="0" applyFont="1" applyBorder="1" applyAlignment="1">
      <alignment horizontal="center" vertical="center" wrapText="1"/>
    </xf>
    <xf fontId="10" fillId="2" borderId="9" numFmtId="0" xfId="0" applyFont="1" applyFill="1" applyBorder="1" applyAlignment="1">
      <alignment horizontal="center" vertical="center" wrapText="1"/>
    </xf>
    <xf fontId="11" fillId="0" borderId="3" numFmtId="160" xfId="0" applyNumberFormat="1" applyFont="1" applyBorder="1" applyAlignment="1">
      <alignment horizontal="center" vertical="center" wrapText="1"/>
    </xf>
    <xf fontId="11" fillId="3" borderId="3" numFmtId="160" xfId="0" applyNumberFormat="1" applyFont="1" applyFill="1" applyBorder="1" applyAlignment="1">
      <alignment horizontal="center" vertical="center" wrapText="1"/>
    </xf>
    <xf fontId="11" fillId="0" borderId="0" numFmtId="160" xfId="0" applyNumberFormat="1" applyFont="1" applyAlignment="1">
      <alignment horizontal="center" vertical="center" wrapText="1"/>
    </xf>
    <xf fontId="12" fillId="0" borderId="9" numFmtId="0" xfId="0" applyFont="1" applyBorder="1" applyAlignment="1">
      <alignment horizontal="center" vertical="center" wrapText="1"/>
    </xf>
    <xf fontId="14" fillId="0" borderId="0" numFmtId="0" xfId="0" applyFont="1"/>
    <xf fontId="11" fillId="0" borderId="4" numFmtId="0" xfId="0" applyFont="1" applyBorder="1" applyAlignment="1">
      <alignment horizontal="center" vertical="center" wrapText="1"/>
    </xf>
    <xf fontId="11" fillId="0" borderId="5" numFmtId="160" xfId="0" applyNumberFormat="1" applyFont="1" applyBorder="1" applyAlignment="1">
      <alignment horizontal="center" vertical="center" wrapText="1"/>
    </xf>
    <xf fontId="11" fillId="3" borderId="5" numFmtId="160" xfId="0" applyNumberFormat="1" applyFont="1" applyFill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1" fillId="0" borderId="0" numFmtId="0" xfId="0" applyFont="1" applyAlignment="1">
      <alignment horizontal="center" vertical="center" wrapText="1"/>
    </xf>
    <xf fontId="12" fillId="0" borderId="10" numFmtId="0" xfId="0" applyFont="1" applyBorder="1" applyAlignment="1">
      <alignment horizontal="center" vertical="center" wrapText="1"/>
    </xf>
    <xf fontId="11" fillId="3" borderId="9" numFmtId="160" xfId="0" applyNumberFormat="1" applyFont="1" applyFill="1" applyBorder="1" applyAlignment="1">
      <alignment horizontal="center" vertical="center" wrapText="1"/>
    </xf>
    <xf fontId="5" fillId="0" borderId="3" numFmtId="0" xfId="0" applyFont="1" applyBorder="1" applyAlignment="1">
      <alignment horizontal="center" vertical="center" wrapText="1"/>
    </xf>
    <xf fontId="1" fillId="0" borderId="2" numFmtId="160" xfId="0" applyNumberFormat="1" applyFont="1" applyBorder="1" applyAlignment="1">
      <alignment horizontal="center" vertical="center" wrapText="1"/>
    </xf>
    <xf fontId="7" fillId="0" borderId="3" numFmtId="0" xfId="0" applyFont="1" applyBorder="1" applyAlignment="1">
      <alignment horizontal="center" vertical="center" wrapText="1"/>
    </xf>
    <xf fontId="15" fillId="0" borderId="0" numFmtId="0" xfId="0" applyFont="1"/>
    <xf fontId="5" fillId="0" borderId="7" numFmtId="0" xfId="0" applyFont="1" applyBorder="1" applyAlignment="1">
      <alignment horizontal="center" vertical="center" wrapText="1"/>
    </xf>
    <xf fontId="7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 wrapText="1"/>
    </xf>
    <xf fontId="7" fillId="0" borderId="9" numFmtId="0" xfId="0" applyFont="1" applyBorder="1" applyAlignment="1">
      <alignment horizontal="center" vertical="center" wrapText="1"/>
    </xf>
    <xf fontId="11" fillId="0" borderId="0" numFmtId="0" xfId="0" applyFont="1"/>
    <xf fontId="10" fillId="0" borderId="3" numFmtId="0" xfId="0" applyFont="1" applyBorder="1" applyAlignment="1">
      <alignment horizontal="center" vertical="center" wrapText="1"/>
    </xf>
    <xf fontId="16" fillId="0" borderId="0" numFmtId="0" xfId="0" applyFont="1"/>
    <xf fontId="10" fillId="0" borderId="7" numFmtId="0" xfId="0" applyFont="1" applyBorder="1" applyAlignment="1">
      <alignment horizontal="center" vertical="center" wrapText="1"/>
    </xf>
    <xf fontId="10" fillId="0" borderId="9" numFmtId="0" xfId="0" applyFont="1" applyBorder="1" applyAlignment="1">
      <alignment horizontal="center" vertical="center" wrapText="1"/>
    </xf>
    <xf fontId="3" fillId="0" borderId="2" numFmtId="160" xfId="0" applyNumberFormat="1" applyFont="1" applyBorder="1" applyAlignment="1">
      <alignment horizontal="center" vertical="center" wrapText="1"/>
    </xf>
    <xf fontId="11" fillId="3" borderId="2" numFmtId="160" xfId="0" applyNumberFormat="1" applyFont="1" applyFill="1" applyBorder="1" applyAlignment="1">
      <alignment horizontal="center" vertical="center" wrapText="1"/>
    </xf>
    <xf fontId="11" fillId="3" borderId="0" numFmtId="160" xfId="0" applyNumberFormat="1" applyFont="1" applyFill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17" fillId="0" borderId="3" numFmtId="0" xfId="0" applyFont="1" applyBorder="1" applyAlignment="1">
      <alignment horizontal="center" vertical="center" wrapText="1"/>
    </xf>
    <xf fontId="17" fillId="0" borderId="7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6" numFmtId="0" xfId="0" applyFont="1" applyBorder="1" applyAlignment="1">
      <alignment horizontal="center" vertical="center" wrapText="1"/>
    </xf>
    <xf fontId="7" fillId="0" borderId="2" numFmtId="0" xfId="0" applyFont="1" applyBorder="1" applyAlignment="1">
      <alignment horizontal="center" wrapText="1"/>
    </xf>
    <xf fontId="5" fillId="0" borderId="12" numFmtId="0" xfId="0" applyFont="1" applyBorder="1" applyAlignment="1">
      <alignment horizontal="center" vertical="center" wrapText="1"/>
    </xf>
    <xf fontId="5" fillId="0" borderId="10" numFmtId="0" xfId="0" applyFont="1" applyBorder="1" applyAlignment="1">
      <alignment horizontal="center" vertical="center" wrapText="1"/>
    </xf>
    <xf fontId="5" fillId="0" borderId="13" numFmtId="0" xfId="0" applyFont="1" applyBorder="1" applyAlignment="1">
      <alignment horizontal="center" vertical="center" wrapText="1"/>
    </xf>
    <xf fontId="5" fillId="0" borderId="14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top" wrapText="1"/>
    </xf>
    <xf fontId="11" fillId="0" borderId="2" numFmtId="160" xfId="0" applyNumberFormat="1" applyFont="1" applyBorder="1" applyAlignment="1">
      <alignment horizontal="center"/>
    </xf>
    <xf fontId="11" fillId="3" borderId="2" numFmtId="160" xfId="0" applyNumberFormat="1" applyFont="1" applyFill="1" applyBorder="1" applyAlignment="1">
      <alignment horizontal="center"/>
    </xf>
    <xf fontId="11" fillId="0" borderId="2" numFmtId="0" xfId="0" applyFont="1" applyBorder="1"/>
    <xf fontId="1" fillId="0" borderId="2" numFmtId="160" xfId="0" applyNumberFormat="1" applyFont="1" applyBorder="1" applyAlignment="1">
      <alignment horizontal="center"/>
    </xf>
    <xf fontId="18" fillId="0" borderId="0" numFmtId="0" xfId="0" applyFont="1"/>
    <xf fontId="19" fillId="0" borderId="11" numFmtId="0" xfId="0" applyFont="1" applyBorder="1" applyAlignment="1">
      <alignment horizontal="center" vertical="center" wrapText="1"/>
    </xf>
    <xf fontId="19" fillId="0" borderId="6" numFmtId="0" xfId="0" applyFont="1" applyBorder="1" applyAlignment="1">
      <alignment horizontal="center" vertical="center" wrapText="1"/>
    </xf>
    <xf fontId="18" fillId="0" borderId="2" numFmtId="0" xfId="0" applyFont="1" applyBorder="1" applyAlignment="1">
      <alignment horizontal="center" wrapText="1"/>
    </xf>
    <xf fontId="19" fillId="0" borderId="12" numFmtId="0" xfId="0" applyFont="1" applyBorder="1" applyAlignment="1">
      <alignment horizontal="center" vertical="center" wrapText="1"/>
    </xf>
    <xf fontId="19" fillId="0" borderId="10" numFmtId="0" xfId="0" applyFont="1" applyBorder="1" applyAlignment="1">
      <alignment horizontal="center" vertical="center" wrapText="1"/>
    </xf>
    <xf fontId="19" fillId="0" borderId="13" numFmtId="0" xfId="0" applyFont="1" applyBorder="1" applyAlignment="1">
      <alignment horizontal="center" vertical="center" wrapText="1"/>
    </xf>
    <xf fontId="19" fillId="0" borderId="14" numFmt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showZeros="0" view="normal" zoomScale="150" workbookViewId="0">
      <pane xSplit="1" ySplit="7" topLeftCell="B8" activePane="bottomRight" state="frozen"/>
      <selection activeCell="D157" activeCellId="0" sqref="D157"/>
    </sheetView>
  </sheetViews>
  <sheetFormatPr defaultColWidth="8.85546875" defaultRowHeight="15.6" customHeight="1"/>
  <cols>
    <col customWidth="1" min="1" max="1" style="2" width="3.85546875"/>
    <col customWidth="1" min="2" max="2" style="1" width="37"/>
    <col customWidth="1" min="3" max="3" style="1" width="8.85546875"/>
    <col customWidth="1" min="4" max="4" style="1" width="14.28515625"/>
    <col customWidth="1" min="5" max="5" style="1" width="13.28515625"/>
    <col customWidth="1" min="6" max="6" style="1" width="12.5703125"/>
    <col customWidth="1" min="7" max="7" style="1" width="12"/>
    <col customWidth="1" min="8" max="8" style="1" width="13.42578125"/>
    <col customWidth="1" min="9" max="9" style="1" width="9.5703125"/>
    <col customWidth="1" min="10" max="10" style="1" width="18.5703125"/>
    <col min="11" max="13" style="3" width="8.85546875"/>
    <col min="14" max="16384" style="1" width="8.85546875"/>
  </cols>
  <sheetData>
    <row r="1" s="3" customFormat="1" ht="30" customHeight="1">
      <c r="C1" s="4" t="s">
        <v>0</v>
      </c>
      <c r="D1" s="4"/>
      <c r="E1" s="4"/>
      <c r="F1" s="4"/>
      <c r="G1" s="4"/>
      <c r="H1" s="4"/>
      <c r="I1" s="4"/>
      <c r="J1" s="4"/>
    </row>
    <row r="2" s="3" customFormat="1" ht="15">
      <c r="C2" s="5" t="s">
        <v>1</v>
      </c>
      <c r="D2" s="5"/>
      <c r="E2" s="5"/>
      <c r="F2" s="5"/>
      <c r="G2" s="5"/>
      <c r="H2" s="5"/>
      <c r="I2" s="5"/>
      <c r="J2" s="5"/>
    </row>
    <row r="3" s="1" customFormat="1" ht="17.25" customHeight="1">
      <c r="A3" s="2"/>
      <c r="C3" s="4" t="s">
        <v>2</v>
      </c>
      <c r="D3" s="4"/>
      <c r="E3" s="4"/>
      <c r="F3" s="4"/>
      <c r="G3" s="4"/>
      <c r="H3" s="4"/>
      <c r="I3" s="4"/>
      <c r="J3" s="4"/>
      <c r="K3" s="4"/>
    </row>
    <row r="4" s="1" customFormat="1" ht="25.5" customHeight="1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4"/>
    </row>
    <row r="5" ht="23.449999999999999" customHeight="1">
      <c r="A5" s="8" t="s">
        <v>4</v>
      </c>
      <c r="B5" s="9" t="s">
        <v>5</v>
      </c>
      <c r="C5" s="9" t="s">
        <v>6</v>
      </c>
      <c r="D5" s="9" t="s">
        <v>7</v>
      </c>
      <c r="E5" s="9"/>
      <c r="F5" s="9"/>
      <c r="G5" s="9"/>
      <c r="H5" s="9"/>
      <c r="I5" s="9"/>
      <c r="J5" s="9" t="s">
        <v>8</v>
      </c>
    </row>
    <row r="6" ht="15">
      <c r="A6" s="8"/>
      <c r="B6" s="9"/>
      <c r="C6" s="9"/>
      <c r="D6" s="9" t="s">
        <v>9</v>
      </c>
      <c r="E6" s="9" t="s">
        <v>10</v>
      </c>
      <c r="F6" s="9"/>
      <c r="G6" s="9"/>
      <c r="H6" s="9"/>
      <c r="I6" s="9"/>
      <c r="J6" s="9"/>
    </row>
    <row r="7" ht="24.75" customHeight="1">
      <c r="A7" s="8"/>
      <c r="B7" s="9"/>
      <c r="C7" s="9"/>
      <c r="D7" s="9"/>
      <c r="E7" s="9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9"/>
    </row>
    <row r="8" ht="15">
      <c r="A8" s="8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8</v>
      </c>
      <c r="J8" s="10">
        <v>9</v>
      </c>
    </row>
    <row r="9" ht="14.25" customHeight="1">
      <c r="A9" s="10" t="s">
        <v>16</v>
      </c>
      <c r="B9" s="10"/>
      <c r="C9" s="10"/>
      <c r="D9" s="10"/>
      <c r="E9" s="11"/>
      <c r="F9" s="11"/>
      <c r="G9" s="11"/>
      <c r="H9" s="11"/>
      <c r="I9" s="11"/>
      <c r="J9" s="10"/>
    </row>
    <row r="10" s="12" customFormat="1" ht="23.25" customHeight="1">
      <c r="A10" s="13">
        <v>1</v>
      </c>
      <c r="B10" s="14" t="s">
        <v>17</v>
      </c>
      <c r="C10" s="15">
        <v>2024</v>
      </c>
      <c r="D10" s="16">
        <f t="shared" ref="D10:D73" si="0">SUM(E10:H10)</f>
        <v>1980.9000000000001</v>
      </c>
      <c r="E10" s="17">
        <f t="shared" ref="E10:E12" si="1">SUM(E13,E16)</f>
        <v>0</v>
      </c>
      <c r="F10" s="17">
        <f t="shared" ref="F10:F12" si="2">SUM(F13,F16)</f>
        <v>1763</v>
      </c>
      <c r="G10" s="17">
        <f t="shared" ref="G10:G12" si="3">SUM(G13,G16)</f>
        <v>217.89999999999998</v>
      </c>
      <c r="H10" s="17">
        <f t="shared" ref="H10:H12" si="4">SUM(H13,H16)</f>
        <v>0</v>
      </c>
      <c r="I10" s="17">
        <f t="shared" ref="I10:I12" si="5">SUM(I13,I16)</f>
        <v>0</v>
      </c>
      <c r="J10" s="18"/>
      <c r="K10" s="19"/>
      <c r="L10" s="19"/>
      <c r="M10" s="19"/>
    </row>
    <row r="11" s="12" customFormat="1" ht="18.75" customHeight="1">
      <c r="A11" s="20"/>
      <c r="B11" s="21"/>
      <c r="C11" s="22">
        <v>2025</v>
      </c>
      <c r="D11" s="23">
        <f t="shared" si="0"/>
        <v>1720.5</v>
      </c>
      <c r="E11" s="17">
        <f t="shared" si="1"/>
        <v>0</v>
      </c>
      <c r="F11" s="17">
        <f t="shared" si="2"/>
        <v>1514</v>
      </c>
      <c r="G11" s="17">
        <f t="shared" si="3"/>
        <v>206.5</v>
      </c>
      <c r="H11" s="17">
        <f t="shared" si="4"/>
        <v>0</v>
      </c>
      <c r="I11" s="17">
        <f t="shared" si="5"/>
        <v>0</v>
      </c>
      <c r="J11" s="24"/>
      <c r="K11" s="19"/>
      <c r="L11" s="19"/>
      <c r="M11" s="19"/>
    </row>
    <row r="12" s="12" customFormat="1" ht="18.75" customHeight="1">
      <c r="A12" s="25"/>
      <c r="B12" s="26"/>
      <c r="C12" s="15">
        <v>2026</v>
      </c>
      <c r="D12" s="16">
        <f t="shared" si="0"/>
        <v>1735.5999999999999</v>
      </c>
      <c r="E12" s="17">
        <f t="shared" si="1"/>
        <v>0</v>
      </c>
      <c r="F12" s="17">
        <f t="shared" si="2"/>
        <v>1562</v>
      </c>
      <c r="G12" s="17">
        <f t="shared" si="3"/>
        <v>173.60000000000002</v>
      </c>
      <c r="H12" s="17">
        <f t="shared" si="4"/>
        <v>0</v>
      </c>
      <c r="I12" s="17">
        <f t="shared" si="5"/>
        <v>0</v>
      </c>
      <c r="J12" s="24"/>
      <c r="K12" s="19"/>
      <c r="L12" s="19"/>
      <c r="M12" s="19"/>
    </row>
    <row r="13" s="12" customFormat="1" ht="24.75" customHeight="1">
      <c r="A13" s="27" t="s">
        <v>18</v>
      </c>
      <c r="B13" s="28" t="s">
        <v>19</v>
      </c>
      <c r="C13" s="29">
        <v>2024</v>
      </c>
      <c r="D13" s="30">
        <f t="shared" si="0"/>
        <v>1980.89888</v>
      </c>
      <c r="E13" s="30"/>
      <c r="F13" s="30">
        <v>1763</v>
      </c>
      <c r="G13" s="30">
        <v>217.89887999999999</v>
      </c>
      <c r="H13" s="30"/>
      <c r="I13" s="30"/>
      <c r="J13" s="31" t="s">
        <v>20</v>
      </c>
      <c r="K13" s="32"/>
      <c r="L13" s="32"/>
      <c r="M13" s="32"/>
    </row>
    <row r="14" s="12" customFormat="1" ht="23.25" customHeight="1">
      <c r="A14" s="33"/>
      <c r="B14" s="34"/>
      <c r="C14" s="29">
        <v>2025</v>
      </c>
      <c r="D14" s="35">
        <f t="shared" si="0"/>
        <v>1720.4545499999999</v>
      </c>
      <c r="E14" s="35"/>
      <c r="F14" s="35">
        <v>1514</v>
      </c>
      <c r="G14" s="35">
        <v>206.45455000000001</v>
      </c>
      <c r="H14" s="35"/>
      <c r="I14" s="35"/>
      <c r="J14" s="36"/>
      <c r="K14" s="32"/>
      <c r="L14" s="32"/>
      <c r="M14" s="32"/>
    </row>
    <row r="15" s="12" customFormat="1" ht="24" customHeight="1">
      <c r="A15" s="37"/>
      <c r="B15" s="38"/>
      <c r="C15" s="29">
        <v>2026</v>
      </c>
      <c r="D15" s="39">
        <f t="shared" si="0"/>
        <v>1735.55556</v>
      </c>
      <c r="E15" s="39"/>
      <c r="F15" s="40">
        <v>1562</v>
      </c>
      <c r="G15" s="40">
        <v>173.55556000000001</v>
      </c>
      <c r="H15" s="39"/>
      <c r="I15" s="41"/>
      <c r="J15" s="42"/>
      <c r="K15" s="32"/>
      <c r="L15" s="32"/>
      <c r="M15" s="32"/>
    </row>
    <row r="16" s="43" customFormat="1" ht="31.5" customHeight="1">
      <c r="A16" s="27" t="s">
        <v>21</v>
      </c>
      <c r="B16" s="28" t="s">
        <v>22</v>
      </c>
      <c r="C16" s="44">
        <v>2024</v>
      </c>
      <c r="D16" s="45">
        <f t="shared" si="0"/>
        <v>1.1199999999999999e-003</v>
      </c>
      <c r="E16" s="45"/>
      <c r="F16" s="45"/>
      <c r="G16" s="46">
        <v>1.1199999999999999e-003</v>
      </c>
      <c r="H16" s="45"/>
      <c r="I16" s="45"/>
      <c r="J16" s="47" t="s">
        <v>20</v>
      </c>
      <c r="K16" s="32"/>
      <c r="L16" s="32"/>
      <c r="M16" s="32"/>
    </row>
    <row r="17" s="43" customFormat="1" ht="24.75" customHeight="1">
      <c r="A17" s="33"/>
      <c r="B17" s="34"/>
      <c r="C17" s="48">
        <v>2025</v>
      </c>
      <c r="D17" s="45">
        <f t="shared" si="0"/>
        <v>4.5449999999999997e-002</v>
      </c>
      <c r="E17" s="45"/>
      <c r="F17" s="45"/>
      <c r="G17" s="46">
        <v>4.5449999999999997e-002</v>
      </c>
      <c r="H17" s="45"/>
      <c r="I17" s="45"/>
      <c r="J17" s="49"/>
      <c r="K17" s="32"/>
      <c r="L17" s="32"/>
      <c r="M17" s="32"/>
    </row>
    <row r="18" s="43" customFormat="1" ht="24" customHeight="1">
      <c r="A18" s="37"/>
      <c r="B18" s="38"/>
      <c r="C18" s="29">
        <v>2026</v>
      </c>
      <c r="D18" s="41">
        <f t="shared" si="0"/>
        <v>4.444e-002</v>
      </c>
      <c r="E18" s="30"/>
      <c r="F18" s="41"/>
      <c r="G18" s="50">
        <v>4.444e-002</v>
      </c>
      <c r="H18" s="41"/>
      <c r="I18" s="30"/>
      <c r="J18" s="42"/>
      <c r="K18" s="32"/>
      <c r="L18" s="32"/>
      <c r="M18" s="32"/>
    </row>
    <row r="19" s="1" customFormat="1" ht="15.75" customHeight="1">
      <c r="A19" s="13">
        <v>2</v>
      </c>
      <c r="B19" s="51" t="s">
        <v>23</v>
      </c>
      <c r="C19" s="22">
        <v>2024</v>
      </c>
      <c r="D19" s="52">
        <f t="shared" si="0"/>
        <v>0</v>
      </c>
      <c r="E19" s="52">
        <f t="shared" ref="E19:E21" si="6">SUM(E22)</f>
        <v>0</v>
      </c>
      <c r="F19" s="52">
        <f t="shared" ref="F19:F21" si="7">SUM(F22)</f>
        <v>0</v>
      </c>
      <c r="G19" s="52">
        <f t="shared" ref="G19:G21" si="8">SUM(G22)</f>
        <v>0</v>
      </c>
      <c r="H19" s="52">
        <f t="shared" ref="H19:H21" si="9">SUM(H22)</f>
        <v>0</v>
      </c>
      <c r="I19" s="52">
        <f t="shared" ref="I19:I21" si="10">SUM(I22)</f>
        <v>0</v>
      </c>
      <c r="J19" s="53"/>
      <c r="K19" s="54"/>
      <c r="L19" s="54"/>
      <c r="M19" s="54"/>
    </row>
    <row r="20" s="1" customFormat="1" ht="17.25" customHeight="1">
      <c r="A20" s="20"/>
      <c r="B20" s="55"/>
      <c r="C20" s="22">
        <v>2025</v>
      </c>
      <c r="D20" s="52">
        <f t="shared" si="0"/>
        <v>0</v>
      </c>
      <c r="E20" s="52">
        <f t="shared" si="6"/>
        <v>0</v>
      </c>
      <c r="F20" s="52">
        <f t="shared" si="7"/>
        <v>0</v>
      </c>
      <c r="G20" s="52">
        <f t="shared" si="8"/>
        <v>0</v>
      </c>
      <c r="H20" s="52">
        <f t="shared" si="9"/>
        <v>0</v>
      </c>
      <c r="I20" s="52">
        <f t="shared" si="10"/>
        <v>0</v>
      </c>
      <c r="J20" s="56"/>
      <c r="K20" s="54"/>
      <c r="L20" s="54"/>
      <c r="M20" s="54"/>
    </row>
    <row r="21" s="1" customFormat="1" ht="14.25" customHeight="1">
      <c r="A21" s="25"/>
      <c r="B21" s="57"/>
      <c r="C21" s="22">
        <v>2026</v>
      </c>
      <c r="D21" s="52">
        <f t="shared" si="0"/>
        <v>0</v>
      </c>
      <c r="E21" s="52">
        <f t="shared" si="6"/>
        <v>0</v>
      </c>
      <c r="F21" s="52">
        <f t="shared" si="7"/>
        <v>0</v>
      </c>
      <c r="G21" s="52">
        <f t="shared" si="8"/>
        <v>0</v>
      </c>
      <c r="H21" s="52">
        <f t="shared" si="9"/>
        <v>0</v>
      </c>
      <c r="I21" s="52">
        <f t="shared" si="10"/>
        <v>0</v>
      </c>
      <c r="J21" s="58"/>
      <c r="K21" s="54"/>
      <c r="L21" s="54"/>
      <c r="M21" s="54"/>
    </row>
    <row r="22" s="59" customFormat="1" ht="49.5" customHeight="1">
      <c r="A22" s="27" t="s">
        <v>24</v>
      </c>
      <c r="B22" s="60" t="s">
        <v>25</v>
      </c>
      <c r="C22" s="29">
        <v>2024</v>
      </c>
      <c r="D22" s="35">
        <f t="shared" si="0"/>
        <v>0</v>
      </c>
      <c r="E22" s="35"/>
      <c r="F22" s="35"/>
      <c r="G22" s="35"/>
      <c r="H22" s="35"/>
      <c r="I22" s="35"/>
      <c r="J22" s="31" t="s">
        <v>26</v>
      </c>
      <c r="K22" s="61"/>
      <c r="L22" s="61"/>
      <c r="M22" s="61"/>
    </row>
    <row r="23" s="59" customFormat="1" ht="39" customHeight="1">
      <c r="A23" s="33"/>
      <c r="B23" s="62"/>
      <c r="C23" s="29">
        <v>2025</v>
      </c>
      <c r="D23" s="35">
        <f t="shared" si="0"/>
        <v>0</v>
      </c>
      <c r="E23" s="35"/>
      <c r="F23" s="35"/>
      <c r="G23" s="35"/>
      <c r="H23" s="35"/>
      <c r="I23" s="35"/>
      <c r="J23" s="36"/>
      <c r="K23" s="61"/>
      <c r="L23" s="61"/>
      <c r="M23" s="61"/>
    </row>
    <row r="24" s="59" customFormat="1" ht="48.75" customHeight="1">
      <c r="A24" s="37"/>
      <c r="B24" s="63"/>
      <c r="C24" s="29">
        <v>2026</v>
      </c>
      <c r="D24" s="35">
        <f t="shared" si="0"/>
        <v>0</v>
      </c>
      <c r="E24" s="35"/>
      <c r="F24" s="35"/>
      <c r="G24" s="35"/>
      <c r="H24" s="35"/>
      <c r="I24" s="35"/>
      <c r="J24" s="42"/>
      <c r="K24" s="61"/>
      <c r="L24" s="61"/>
      <c r="M24" s="61"/>
    </row>
    <row r="25" ht="18.75" customHeight="1">
      <c r="A25" s="13">
        <v>3</v>
      </c>
      <c r="B25" s="51" t="s">
        <v>27</v>
      </c>
      <c r="C25" s="22">
        <v>2024</v>
      </c>
      <c r="D25" s="64">
        <f t="shared" si="0"/>
        <v>185</v>
      </c>
      <c r="E25" s="64">
        <f t="shared" ref="E25:E27" si="11">SUM(E28,E37,E31,E34,)</f>
        <v>0</v>
      </c>
      <c r="F25" s="64">
        <f t="shared" ref="F25:F27" si="12">SUM(F28,F37,F31,F34,)</f>
        <v>0</v>
      </c>
      <c r="G25" s="64">
        <f t="shared" ref="G25:G27" si="13">SUM(G28,G37,G31,G34,)</f>
        <v>185</v>
      </c>
      <c r="H25" s="64">
        <f t="shared" ref="H25:H27" si="14">SUM(H28,H37,H31,H34,)</f>
        <v>0</v>
      </c>
      <c r="I25" s="64">
        <f t="shared" ref="I25:I27" si="15">SUM(I28,I37,I31,I34,)</f>
        <v>0</v>
      </c>
      <c r="J25" s="53"/>
      <c r="K25" s="54"/>
      <c r="L25" s="54"/>
      <c r="M25" s="54"/>
    </row>
    <row r="26" ht="17.25" customHeight="1">
      <c r="A26" s="20"/>
      <c r="B26" s="55"/>
      <c r="C26" s="22">
        <v>2025</v>
      </c>
      <c r="D26" s="64">
        <f t="shared" si="0"/>
        <v>164.70000000000002</v>
      </c>
      <c r="E26" s="64">
        <f t="shared" si="11"/>
        <v>0</v>
      </c>
      <c r="F26" s="64">
        <f t="shared" si="12"/>
        <v>0</v>
      </c>
      <c r="G26" s="64">
        <f t="shared" si="13"/>
        <v>164.70000000000002</v>
      </c>
      <c r="H26" s="64">
        <f t="shared" si="14"/>
        <v>0</v>
      </c>
      <c r="I26" s="64">
        <f t="shared" si="15"/>
        <v>0</v>
      </c>
      <c r="J26" s="56"/>
      <c r="K26" s="54"/>
      <c r="L26" s="54"/>
      <c r="M26" s="54"/>
    </row>
    <row r="27" ht="15" customHeight="1">
      <c r="A27" s="25"/>
      <c r="B27" s="55"/>
      <c r="C27" s="22">
        <v>2026</v>
      </c>
      <c r="D27" s="64">
        <f t="shared" si="0"/>
        <v>177.69999999999996</v>
      </c>
      <c r="E27" s="64">
        <f t="shared" si="11"/>
        <v>0</v>
      </c>
      <c r="F27" s="64">
        <f t="shared" si="12"/>
        <v>0</v>
      </c>
      <c r="G27" s="64">
        <f t="shared" si="13"/>
        <v>177.69999999999996</v>
      </c>
      <c r="H27" s="64">
        <f t="shared" si="14"/>
        <v>0</v>
      </c>
      <c r="I27" s="64">
        <f t="shared" si="15"/>
        <v>0</v>
      </c>
      <c r="J27" s="58"/>
      <c r="K27" s="54"/>
      <c r="L27" s="54"/>
      <c r="M27" s="54"/>
    </row>
    <row r="28" s="59" customFormat="1" ht="27" customHeight="1">
      <c r="A28" s="27" t="s">
        <v>28</v>
      </c>
      <c r="B28" s="60" t="s">
        <v>29</v>
      </c>
      <c r="C28" s="29">
        <v>2024</v>
      </c>
      <c r="D28" s="35">
        <f t="shared" si="0"/>
        <v>125</v>
      </c>
      <c r="E28" s="35"/>
      <c r="F28" s="35"/>
      <c r="G28" s="35">
        <v>125</v>
      </c>
      <c r="H28" s="35"/>
      <c r="I28" s="35"/>
      <c r="J28" s="31" t="s">
        <v>26</v>
      </c>
      <c r="K28" s="61"/>
      <c r="L28" s="61"/>
      <c r="M28" s="61"/>
    </row>
    <row r="29" s="59" customFormat="1" ht="24.75" customHeight="1">
      <c r="A29" s="33"/>
      <c r="B29" s="62"/>
      <c r="C29" s="29">
        <v>2025</v>
      </c>
      <c r="D29" s="35">
        <f t="shared" si="0"/>
        <v>111.3</v>
      </c>
      <c r="E29" s="35"/>
      <c r="F29" s="35"/>
      <c r="G29" s="65">
        <v>111.3</v>
      </c>
      <c r="H29" s="35"/>
      <c r="I29" s="35"/>
      <c r="J29" s="36"/>
      <c r="K29" s="61"/>
      <c r="L29" s="61"/>
      <c r="M29" s="61"/>
    </row>
    <row r="30" s="59" customFormat="1" ht="18.75" customHeight="1">
      <c r="A30" s="37"/>
      <c r="B30" s="62"/>
      <c r="C30" s="29">
        <v>2026</v>
      </c>
      <c r="D30" s="35">
        <f t="shared" si="0"/>
        <v>120.09999999999999</v>
      </c>
      <c r="E30" s="35"/>
      <c r="F30" s="35"/>
      <c r="G30" s="65">
        <v>120.09999999999999</v>
      </c>
      <c r="H30" s="35"/>
      <c r="I30" s="35"/>
      <c r="J30" s="42"/>
      <c r="K30" s="61"/>
      <c r="L30" s="61"/>
      <c r="M30" s="61"/>
    </row>
    <row r="31" s="59" customFormat="1" ht="21" customHeight="1">
      <c r="A31" s="27" t="s">
        <v>30</v>
      </c>
      <c r="B31" s="60" t="s">
        <v>31</v>
      </c>
      <c r="C31" s="29">
        <v>2024</v>
      </c>
      <c r="D31" s="35">
        <f t="shared" si="0"/>
        <v>20</v>
      </c>
      <c r="E31" s="35"/>
      <c r="F31" s="35"/>
      <c r="G31" s="35">
        <v>20</v>
      </c>
      <c r="H31" s="35"/>
      <c r="I31" s="35"/>
      <c r="J31" s="31" t="s">
        <v>32</v>
      </c>
      <c r="K31" s="61"/>
      <c r="L31" s="61"/>
      <c r="M31" s="61"/>
    </row>
    <row r="32" s="59" customFormat="1" ht="21" customHeight="1">
      <c r="A32" s="33"/>
      <c r="B32" s="62"/>
      <c r="C32" s="29">
        <v>2025</v>
      </c>
      <c r="D32" s="35">
        <f t="shared" si="0"/>
        <v>17.800000000000001</v>
      </c>
      <c r="E32" s="35"/>
      <c r="F32" s="35"/>
      <c r="G32" s="65">
        <v>17.800000000000001</v>
      </c>
      <c r="H32" s="35"/>
      <c r="I32" s="35"/>
      <c r="J32" s="36"/>
      <c r="K32" s="61"/>
      <c r="L32" s="61"/>
      <c r="M32" s="61"/>
    </row>
    <row r="33" s="59" customFormat="1" ht="18" customHeight="1">
      <c r="A33" s="37"/>
      <c r="B33" s="63"/>
      <c r="C33" s="29">
        <v>2026</v>
      </c>
      <c r="D33" s="35">
        <f t="shared" si="0"/>
        <v>19.199999999999999</v>
      </c>
      <c r="E33" s="35"/>
      <c r="F33" s="35"/>
      <c r="G33" s="65">
        <v>19.199999999999999</v>
      </c>
      <c r="H33" s="35"/>
      <c r="I33" s="35"/>
      <c r="J33" s="42"/>
      <c r="K33" s="61"/>
      <c r="L33" s="61"/>
      <c r="M33" s="61"/>
    </row>
    <row r="34" s="59" customFormat="1" ht="21" customHeight="1">
      <c r="A34" s="27" t="s">
        <v>33</v>
      </c>
      <c r="B34" s="60" t="s">
        <v>34</v>
      </c>
      <c r="C34" s="29">
        <v>2024</v>
      </c>
      <c r="D34" s="35">
        <f t="shared" si="0"/>
        <v>20</v>
      </c>
      <c r="E34" s="35"/>
      <c r="F34" s="35"/>
      <c r="G34" s="35">
        <v>20</v>
      </c>
      <c r="H34" s="35"/>
      <c r="I34" s="35"/>
      <c r="J34" s="31" t="s">
        <v>32</v>
      </c>
      <c r="K34" s="61"/>
      <c r="L34" s="61"/>
      <c r="M34" s="61"/>
    </row>
    <row r="35" s="59" customFormat="1" ht="19.5" customHeight="1">
      <c r="A35" s="33"/>
      <c r="B35" s="62"/>
      <c r="C35" s="29">
        <v>2025</v>
      </c>
      <c r="D35" s="35">
        <f t="shared" si="0"/>
        <v>17.800000000000001</v>
      </c>
      <c r="E35" s="35"/>
      <c r="F35" s="35"/>
      <c r="G35" s="66">
        <v>17.800000000000001</v>
      </c>
      <c r="H35" s="35"/>
      <c r="I35" s="35"/>
      <c r="J35" s="36"/>
      <c r="K35" s="61"/>
      <c r="L35" s="61"/>
      <c r="M35" s="61"/>
    </row>
    <row r="36" s="59" customFormat="1" ht="20.25" customHeight="1">
      <c r="A36" s="37"/>
      <c r="B36" s="63"/>
      <c r="C36" s="29">
        <v>2026</v>
      </c>
      <c r="D36" s="35">
        <f t="shared" si="0"/>
        <v>19.199999999999999</v>
      </c>
      <c r="E36" s="35"/>
      <c r="F36" s="35"/>
      <c r="G36" s="65">
        <v>19.199999999999999</v>
      </c>
      <c r="H36" s="35"/>
      <c r="I36" s="35"/>
      <c r="J36" s="42"/>
      <c r="K36" s="61"/>
      <c r="L36" s="61"/>
      <c r="M36" s="61"/>
    </row>
    <row r="37" s="59" customFormat="1" ht="17.25" customHeight="1">
      <c r="A37" s="27" t="s">
        <v>35</v>
      </c>
      <c r="B37" s="60" t="s">
        <v>36</v>
      </c>
      <c r="C37" s="29">
        <v>2024</v>
      </c>
      <c r="D37" s="35">
        <f t="shared" si="0"/>
        <v>20</v>
      </c>
      <c r="E37" s="35"/>
      <c r="F37" s="35"/>
      <c r="G37" s="65">
        <v>20</v>
      </c>
      <c r="H37" s="35"/>
      <c r="I37" s="35"/>
      <c r="J37" s="31" t="s">
        <v>32</v>
      </c>
      <c r="K37" s="61"/>
      <c r="L37" s="61"/>
      <c r="M37" s="61"/>
    </row>
    <row r="38" s="59" customFormat="1" ht="18" customHeight="1">
      <c r="A38" s="33"/>
      <c r="B38" s="62"/>
      <c r="C38" s="29">
        <v>2025</v>
      </c>
      <c r="D38" s="35">
        <f t="shared" si="0"/>
        <v>17.800000000000001</v>
      </c>
      <c r="E38" s="35"/>
      <c r="F38" s="35"/>
      <c r="G38" s="65">
        <v>17.800000000000001</v>
      </c>
      <c r="H38" s="35"/>
      <c r="I38" s="35"/>
      <c r="J38" s="36"/>
      <c r="K38" s="61"/>
      <c r="L38" s="61"/>
      <c r="M38" s="61"/>
    </row>
    <row r="39" s="59" customFormat="1" ht="21.75" customHeight="1">
      <c r="A39" s="37"/>
      <c r="B39" s="63"/>
      <c r="C39" s="29">
        <v>2026</v>
      </c>
      <c r="D39" s="35">
        <f t="shared" si="0"/>
        <v>19.199999999999999</v>
      </c>
      <c r="E39" s="39"/>
      <c r="F39" s="35"/>
      <c r="G39" s="65">
        <v>19.199999999999999</v>
      </c>
      <c r="H39" s="35"/>
      <c r="I39" s="35"/>
      <c r="J39" s="42"/>
      <c r="K39" s="61"/>
      <c r="L39" s="61"/>
      <c r="M39" s="61"/>
    </row>
    <row r="40" ht="20.25" customHeight="1">
      <c r="A40" s="67">
        <v>4</v>
      </c>
      <c r="B40" s="51" t="s">
        <v>37</v>
      </c>
      <c r="C40" s="22">
        <v>2024</v>
      </c>
      <c r="D40" s="16">
        <f t="shared" si="0"/>
        <v>98.700000000000003</v>
      </c>
      <c r="E40" s="17">
        <f t="shared" ref="E40:E42" si="16">SUM(E43,E46)</f>
        <v>0</v>
      </c>
      <c r="F40" s="17">
        <f t="shared" ref="F40:F42" si="17">SUM(F43,F46)</f>
        <v>87.799999999999997</v>
      </c>
      <c r="G40" s="17">
        <f t="shared" ref="G40:G42" si="18">SUM(G43,G46)</f>
        <v>10.9</v>
      </c>
      <c r="H40" s="17">
        <f t="shared" ref="H40:H42" si="19">SUM(H43,H46)</f>
        <v>0</v>
      </c>
      <c r="I40" s="17">
        <f t="shared" ref="I40:I42" si="20">SUM(I43,I46)</f>
        <v>0</v>
      </c>
      <c r="J40" s="53"/>
      <c r="K40" s="54"/>
      <c r="L40" s="54"/>
      <c r="M40" s="54"/>
    </row>
    <row r="41" ht="17.25" customHeight="1">
      <c r="A41" s="68"/>
      <c r="B41" s="55"/>
      <c r="C41" s="22">
        <v>2025</v>
      </c>
      <c r="D41" s="64">
        <f t="shared" si="0"/>
        <v>102.2</v>
      </c>
      <c r="E41" s="17">
        <f t="shared" si="16"/>
        <v>0</v>
      </c>
      <c r="F41" s="17">
        <f t="shared" si="17"/>
        <v>89.900000000000006</v>
      </c>
      <c r="G41" s="17">
        <f t="shared" si="18"/>
        <v>12.300000000000001</v>
      </c>
      <c r="H41" s="17">
        <f t="shared" si="19"/>
        <v>0</v>
      </c>
      <c r="I41" s="17">
        <f t="shared" si="20"/>
        <v>0</v>
      </c>
      <c r="J41" s="56"/>
      <c r="K41" s="54"/>
      <c r="L41" s="54"/>
      <c r="M41" s="54"/>
    </row>
    <row r="42" ht="15.75" customHeight="1">
      <c r="A42" s="69"/>
      <c r="B42" s="55"/>
      <c r="C42" s="22">
        <v>2026</v>
      </c>
      <c r="D42" s="64">
        <f t="shared" si="0"/>
        <v>0</v>
      </c>
      <c r="E42" s="17">
        <f t="shared" si="16"/>
        <v>0</v>
      </c>
      <c r="F42" s="17">
        <f t="shared" si="17"/>
        <v>0</v>
      </c>
      <c r="G42" s="17">
        <f t="shared" si="18"/>
        <v>0</v>
      </c>
      <c r="H42" s="17">
        <f t="shared" si="19"/>
        <v>0</v>
      </c>
      <c r="I42" s="17">
        <f t="shared" si="20"/>
        <v>0</v>
      </c>
      <c r="J42" s="58"/>
      <c r="K42" s="54"/>
      <c r="L42" s="54"/>
      <c r="M42" s="54"/>
    </row>
    <row r="43" ht="21.75" customHeight="1">
      <c r="A43" s="13" t="s">
        <v>38</v>
      </c>
      <c r="B43" s="70" t="s">
        <v>39</v>
      </c>
      <c r="C43" s="15">
        <v>2024</v>
      </c>
      <c r="D43" s="35">
        <f t="shared" si="0"/>
        <v>0</v>
      </c>
      <c r="E43" s="41"/>
      <c r="F43" s="65"/>
      <c r="G43" s="41"/>
      <c r="H43" s="35"/>
      <c r="I43" s="41"/>
      <c r="J43" s="53" t="s">
        <v>26</v>
      </c>
      <c r="K43" s="54"/>
      <c r="L43" s="54"/>
      <c r="M43" s="54"/>
    </row>
    <row r="44" ht="20.25" customHeight="1">
      <c r="A44" s="20"/>
      <c r="B44" s="71"/>
      <c r="C44" s="22">
        <v>2025</v>
      </c>
      <c r="D44" s="41">
        <f t="shared" si="0"/>
        <v>0</v>
      </c>
      <c r="E44" s="35"/>
      <c r="F44" s="41"/>
      <c r="G44" s="35"/>
      <c r="H44" s="41"/>
      <c r="I44" s="35"/>
      <c r="J44" s="56"/>
      <c r="K44" s="54"/>
      <c r="L44" s="54"/>
      <c r="M44" s="54"/>
    </row>
    <row r="45" ht="23.25" customHeight="1">
      <c r="A45" s="25"/>
      <c r="B45" s="71"/>
      <c r="C45" s="15">
        <v>2026</v>
      </c>
      <c r="D45" s="35">
        <f t="shared" si="0"/>
        <v>0</v>
      </c>
      <c r="E45" s="41"/>
      <c r="F45" s="35"/>
      <c r="G45" s="41"/>
      <c r="H45" s="35"/>
      <c r="I45" s="41"/>
      <c r="J45" s="58"/>
      <c r="K45" s="54"/>
      <c r="L45" s="54"/>
      <c r="M45" s="54"/>
    </row>
    <row r="46" ht="23.25" customHeight="1">
      <c r="A46" s="13" t="s">
        <v>40</v>
      </c>
      <c r="B46" s="70" t="s">
        <v>41</v>
      </c>
      <c r="C46" s="22">
        <v>2024</v>
      </c>
      <c r="D46" s="35">
        <f t="shared" si="0"/>
        <v>98.700000000000003</v>
      </c>
      <c r="E46" s="35"/>
      <c r="F46" s="65">
        <v>87.799999999999997</v>
      </c>
      <c r="G46" s="65">
        <v>10.9</v>
      </c>
      <c r="H46" s="35"/>
      <c r="I46" s="35"/>
      <c r="J46" s="53" t="s">
        <v>26</v>
      </c>
      <c r="K46" s="54"/>
      <c r="L46" s="54"/>
      <c r="M46" s="54"/>
    </row>
    <row r="47" ht="22.5" customHeight="1">
      <c r="A47" s="20"/>
      <c r="B47" s="71"/>
      <c r="C47" s="22">
        <v>2025</v>
      </c>
      <c r="D47" s="35">
        <f t="shared" si="0"/>
        <v>102.2</v>
      </c>
      <c r="E47" s="35"/>
      <c r="F47" s="65">
        <v>89.900000000000006</v>
      </c>
      <c r="G47" s="65">
        <v>12.300000000000001</v>
      </c>
      <c r="H47" s="35"/>
      <c r="I47" s="35"/>
      <c r="J47" s="56"/>
      <c r="K47" s="54"/>
      <c r="L47" s="54"/>
      <c r="M47" s="54"/>
    </row>
    <row r="48" ht="20.25" customHeight="1">
      <c r="A48" s="25"/>
      <c r="B48" s="71"/>
      <c r="C48" s="22">
        <v>2026</v>
      </c>
      <c r="D48" s="35">
        <f t="shared" si="0"/>
        <v>0</v>
      </c>
      <c r="E48" s="35"/>
      <c r="F48" s="35"/>
      <c r="G48" s="65"/>
      <c r="H48" s="35"/>
      <c r="I48" s="35"/>
      <c r="J48" s="58"/>
      <c r="K48" s="54"/>
      <c r="L48" s="54"/>
      <c r="M48" s="54"/>
    </row>
    <row r="49" ht="25.5" customHeight="1">
      <c r="A49" s="13">
        <v>5</v>
      </c>
      <c r="B49" s="51" t="s">
        <v>42</v>
      </c>
      <c r="C49" s="22">
        <v>2024</v>
      </c>
      <c r="D49" s="52">
        <f t="shared" si="0"/>
        <v>0</v>
      </c>
      <c r="E49" s="52"/>
      <c r="F49" s="52"/>
      <c r="G49" s="52"/>
      <c r="H49" s="52"/>
      <c r="I49" s="52"/>
      <c r="J49" s="53" t="s">
        <v>26</v>
      </c>
      <c r="K49" s="54"/>
      <c r="L49" s="54"/>
      <c r="M49" s="54"/>
    </row>
    <row r="50" ht="23.25" customHeight="1">
      <c r="A50" s="20"/>
      <c r="B50" s="55"/>
      <c r="C50" s="22">
        <v>2025</v>
      </c>
      <c r="D50" s="52">
        <f t="shared" si="0"/>
        <v>0</v>
      </c>
      <c r="E50" s="52"/>
      <c r="F50" s="52"/>
      <c r="G50" s="52"/>
      <c r="H50" s="52"/>
      <c r="I50" s="52"/>
      <c r="J50" s="56"/>
      <c r="K50" s="54"/>
      <c r="L50" s="54"/>
      <c r="M50" s="54"/>
    </row>
    <row r="51" ht="24" customHeight="1">
      <c r="A51" s="25"/>
      <c r="B51" s="57"/>
      <c r="C51" s="22">
        <v>2026</v>
      </c>
      <c r="D51" s="52">
        <f t="shared" si="0"/>
        <v>0</v>
      </c>
      <c r="E51" s="52"/>
      <c r="F51" s="52"/>
      <c r="G51" s="52"/>
      <c r="H51" s="52"/>
      <c r="I51" s="52"/>
      <c r="J51" s="58"/>
      <c r="K51" s="54"/>
      <c r="L51" s="54"/>
      <c r="M51" s="54"/>
    </row>
    <row r="52" ht="15.6">
      <c r="A52" s="13">
        <v>6</v>
      </c>
      <c r="B52" s="51" t="s">
        <v>43</v>
      </c>
      <c r="C52" s="22">
        <v>2024</v>
      </c>
      <c r="D52" s="64">
        <f t="shared" si="0"/>
        <v>10104</v>
      </c>
      <c r="E52" s="64">
        <f t="shared" ref="E52:E54" si="21">SUM(E55)</f>
        <v>0</v>
      </c>
      <c r="F52" s="64">
        <f t="shared" ref="F52:F54" si="22">SUM(F55)</f>
        <v>0</v>
      </c>
      <c r="G52" s="64">
        <f t="shared" ref="G52:G54" si="23">SUM(G55)</f>
        <v>10104</v>
      </c>
      <c r="H52" s="64">
        <f t="shared" ref="H52:H54" si="24">SUM(H55)</f>
        <v>0</v>
      </c>
      <c r="I52" s="64">
        <f t="shared" ref="I52:I54" si="25">SUM(I55)</f>
        <v>0</v>
      </c>
      <c r="J52" s="53"/>
      <c r="K52" s="54"/>
      <c r="L52" s="54"/>
      <c r="M52" s="54"/>
    </row>
    <row r="53" ht="15.6">
      <c r="A53" s="20"/>
      <c r="B53" s="55"/>
      <c r="C53" s="22">
        <v>2025</v>
      </c>
      <c r="D53" s="64">
        <f t="shared" si="0"/>
        <v>2400</v>
      </c>
      <c r="E53" s="64">
        <f t="shared" si="21"/>
        <v>0</v>
      </c>
      <c r="F53" s="64">
        <f t="shared" si="22"/>
        <v>0</v>
      </c>
      <c r="G53" s="64">
        <f t="shared" si="23"/>
        <v>2400</v>
      </c>
      <c r="H53" s="64">
        <f t="shared" si="24"/>
        <v>0</v>
      </c>
      <c r="I53" s="64">
        <f t="shared" si="25"/>
        <v>0</v>
      </c>
      <c r="J53" s="56"/>
      <c r="K53" s="54"/>
      <c r="L53" s="54"/>
      <c r="M53" s="54"/>
    </row>
    <row r="54" ht="15.6">
      <c r="A54" s="25"/>
      <c r="B54" s="57"/>
      <c r="C54" s="22">
        <v>2026</v>
      </c>
      <c r="D54" s="64">
        <f t="shared" si="0"/>
        <v>2400</v>
      </c>
      <c r="E54" s="64">
        <f t="shared" si="21"/>
        <v>0</v>
      </c>
      <c r="F54" s="64">
        <f t="shared" si="22"/>
        <v>0</v>
      </c>
      <c r="G54" s="64">
        <f t="shared" si="23"/>
        <v>2400</v>
      </c>
      <c r="H54" s="64">
        <f t="shared" si="24"/>
        <v>0</v>
      </c>
      <c r="I54" s="64">
        <f t="shared" si="25"/>
        <v>0</v>
      </c>
      <c r="J54" s="58"/>
      <c r="K54" s="54"/>
      <c r="L54" s="54"/>
      <c r="M54" s="54"/>
    </row>
    <row r="55" s="59" customFormat="1" ht="21.75" customHeight="1">
      <c r="A55" s="27" t="s">
        <v>44</v>
      </c>
      <c r="B55" s="60" t="s">
        <v>45</v>
      </c>
      <c r="C55" s="29">
        <v>2024</v>
      </c>
      <c r="D55" s="35">
        <f t="shared" si="0"/>
        <v>10104</v>
      </c>
      <c r="E55" s="35"/>
      <c r="F55" s="35"/>
      <c r="G55" s="65">
        <v>10104</v>
      </c>
      <c r="H55" s="35"/>
      <c r="I55" s="35"/>
      <c r="J55" s="31" t="s">
        <v>26</v>
      </c>
      <c r="K55" s="61"/>
      <c r="L55" s="61"/>
      <c r="M55" s="61"/>
    </row>
    <row r="56" s="59" customFormat="1" ht="21" customHeight="1">
      <c r="A56" s="33"/>
      <c r="B56" s="62"/>
      <c r="C56" s="29">
        <v>2025</v>
      </c>
      <c r="D56" s="35">
        <f t="shared" si="0"/>
        <v>2400</v>
      </c>
      <c r="E56" s="35"/>
      <c r="F56" s="35"/>
      <c r="G56" s="65">
        <v>2400</v>
      </c>
      <c r="H56" s="35"/>
      <c r="I56" s="35"/>
      <c r="J56" s="36"/>
      <c r="K56" s="61"/>
      <c r="L56" s="61"/>
      <c r="M56" s="61"/>
    </row>
    <row r="57" s="59" customFormat="1" ht="21.75" customHeight="1">
      <c r="A57" s="37"/>
      <c r="B57" s="63"/>
      <c r="C57" s="29">
        <v>2026</v>
      </c>
      <c r="D57" s="35">
        <f t="shared" si="0"/>
        <v>2400</v>
      </c>
      <c r="E57" s="35"/>
      <c r="F57" s="35"/>
      <c r="G57" s="65">
        <v>2400</v>
      </c>
      <c r="H57" s="35"/>
      <c r="I57" s="35"/>
      <c r="J57" s="42"/>
      <c r="K57" s="61"/>
      <c r="L57" s="61"/>
      <c r="M57" s="61"/>
    </row>
    <row r="58" s="1" customFormat="1" ht="12.75">
      <c r="A58" s="72" t="s">
        <v>46</v>
      </c>
      <c r="B58" s="73"/>
      <c r="C58" s="10">
        <v>2024</v>
      </c>
      <c r="D58" s="64">
        <f t="shared" si="0"/>
        <v>12368.599999999999</v>
      </c>
      <c r="E58" s="64">
        <f t="shared" ref="E58:E60" si="26">SUM(E10,E19,E25,E40,E49,E52)</f>
        <v>0</v>
      </c>
      <c r="F58" s="64">
        <f t="shared" ref="F58:F60" si="27">SUM(F10,F19,F25,F40,F49,F52)</f>
        <v>1850.8</v>
      </c>
      <c r="G58" s="64">
        <f t="shared" ref="G58:G60" si="28">SUM(G10,G19,G25,G40,G49,G52)</f>
        <v>10517.799999999999</v>
      </c>
      <c r="H58" s="64">
        <f t="shared" ref="H58:H60" si="29">SUM(H10,H19,H25,H40,H49,H52)</f>
        <v>0</v>
      </c>
      <c r="I58" s="64">
        <f t="shared" ref="I58:I60" si="30">SUM(I10,I19,I25,I40,I49,I52)</f>
        <v>0</v>
      </c>
      <c r="J58" s="74"/>
    </row>
    <row r="59" s="1" customFormat="1" ht="12.75">
      <c r="A59" s="75"/>
      <c r="B59" s="76"/>
      <c r="C59" s="10">
        <v>2025</v>
      </c>
      <c r="D59" s="64">
        <f t="shared" si="0"/>
        <v>4387.3999999999996</v>
      </c>
      <c r="E59" s="64">
        <f t="shared" si="26"/>
        <v>0</v>
      </c>
      <c r="F59" s="64">
        <f t="shared" si="27"/>
        <v>1603.9000000000001</v>
      </c>
      <c r="G59" s="64">
        <f t="shared" si="28"/>
        <v>2783.5</v>
      </c>
      <c r="H59" s="64">
        <f t="shared" si="29"/>
        <v>0</v>
      </c>
      <c r="I59" s="64">
        <f t="shared" si="30"/>
        <v>0</v>
      </c>
      <c r="J59" s="74"/>
    </row>
    <row r="60" s="1" customFormat="1" ht="12.75">
      <c r="A60" s="77"/>
      <c r="B60" s="78"/>
      <c r="C60" s="10">
        <v>2026</v>
      </c>
      <c r="D60" s="64">
        <f t="shared" si="0"/>
        <v>4313.3000000000002</v>
      </c>
      <c r="E60" s="64">
        <f t="shared" si="26"/>
        <v>0</v>
      </c>
      <c r="F60" s="64">
        <f t="shared" si="27"/>
        <v>1562</v>
      </c>
      <c r="G60" s="64">
        <f t="shared" si="28"/>
        <v>2751.3000000000002</v>
      </c>
      <c r="H60" s="64">
        <f t="shared" si="29"/>
        <v>0</v>
      </c>
      <c r="I60" s="64">
        <f t="shared" si="30"/>
        <v>0</v>
      </c>
      <c r="J60" s="74"/>
      <c r="K60" s="1"/>
      <c r="L60" s="1"/>
      <c r="M60" s="1"/>
    </row>
    <row r="61" s="1" customFormat="1" ht="12.75">
      <c r="A61" s="79" t="s">
        <v>47</v>
      </c>
      <c r="B61" s="79"/>
      <c r="C61" s="79"/>
      <c r="D61" s="79"/>
      <c r="E61" s="79"/>
      <c r="F61" s="79"/>
      <c r="G61" s="79"/>
      <c r="H61" s="79"/>
      <c r="I61" s="79"/>
      <c r="J61" s="79"/>
      <c r="K61" s="1"/>
      <c r="L61" s="1"/>
      <c r="M61" s="1"/>
    </row>
    <row r="62" s="1" customFormat="1" ht="21.75" customHeight="1">
      <c r="A62" s="13">
        <v>1</v>
      </c>
      <c r="B62" s="51" t="s">
        <v>48</v>
      </c>
      <c r="C62" s="22">
        <v>2024</v>
      </c>
      <c r="D62" s="52">
        <f t="shared" si="0"/>
        <v>410</v>
      </c>
      <c r="E62" s="52">
        <f t="shared" ref="E62:E79" si="31">SUM(E65,E68,E71,E74)</f>
        <v>0</v>
      </c>
      <c r="F62" s="52">
        <f t="shared" ref="F62:F79" si="32">SUM(F65,F68,F71,F74)</f>
        <v>0</v>
      </c>
      <c r="G62" s="52">
        <f t="shared" ref="G62:G79" si="33">SUM(G65,G68,G71,G74)</f>
        <v>410</v>
      </c>
      <c r="H62" s="52">
        <f t="shared" ref="H62:H79" si="34">SUM(H65,H68,H71,H74)</f>
        <v>0</v>
      </c>
      <c r="I62" s="52">
        <f t="shared" ref="I62:I79" si="35">SUM(I65,I68,I71,I74)</f>
        <v>0</v>
      </c>
      <c r="J62" s="53"/>
      <c r="K62" s="3"/>
      <c r="L62" s="3"/>
      <c r="M62" s="3"/>
    </row>
    <row r="63" s="1" customFormat="1" ht="18.75" customHeight="1">
      <c r="A63" s="20"/>
      <c r="B63" s="55"/>
      <c r="C63" s="22">
        <v>2025</v>
      </c>
      <c r="D63" s="52">
        <f t="shared" si="0"/>
        <v>365</v>
      </c>
      <c r="E63" s="52">
        <f t="shared" si="31"/>
        <v>0</v>
      </c>
      <c r="F63" s="52">
        <f t="shared" si="32"/>
        <v>0</v>
      </c>
      <c r="G63" s="52">
        <f t="shared" si="33"/>
        <v>365</v>
      </c>
      <c r="H63" s="52">
        <f t="shared" si="34"/>
        <v>0</v>
      </c>
      <c r="I63" s="52">
        <f t="shared" si="35"/>
        <v>0</v>
      </c>
      <c r="J63" s="56"/>
      <c r="K63" s="3"/>
      <c r="L63" s="3"/>
      <c r="M63" s="3"/>
    </row>
    <row r="64" s="1" customFormat="1" ht="15.75" customHeight="1">
      <c r="A64" s="25"/>
      <c r="B64" s="57"/>
      <c r="C64" s="22">
        <v>2026</v>
      </c>
      <c r="D64" s="52">
        <f t="shared" si="0"/>
        <v>394.10000000000002</v>
      </c>
      <c r="E64" s="52">
        <f t="shared" si="31"/>
        <v>0</v>
      </c>
      <c r="F64" s="52">
        <f t="shared" si="32"/>
        <v>0</v>
      </c>
      <c r="G64" s="52">
        <f t="shared" si="33"/>
        <v>394.10000000000002</v>
      </c>
      <c r="H64" s="52">
        <f t="shared" si="34"/>
        <v>0</v>
      </c>
      <c r="I64" s="52">
        <f t="shared" si="35"/>
        <v>0</v>
      </c>
      <c r="J64" s="58"/>
      <c r="K64" s="3"/>
      <c r="L64" s="3"/>
      <c r="M64" s="3"/>
    </row>
    <row r="65" s="59" customFormat="1" ht="21.75" customHeight="1">
      <c r="A65" s="27" t="s">
        <v>49</v>
      </c>
      <c r="B65" s="60" t="s">
        <v>50</v>
      </c>
      <c r="C65" s="29">
        <v>2024</v>
      </c>
      <c r="D65" s="35">
        <f t="shared" si="0"/>
        <v>15.4</v>
      </c>
      <c r="E65" s="35"/>
      <c r="F65" s="35"/>
      <c r="G65" s="80">
        <v>15.4</v>
      </c>
      <c r="H65" s="35"/>
      <c r="I65" s="35"/>
      <c r="J65" s="31" t="s">
        <v>26</v>
      </c>
      <c r="K65" s="61"/>
      <c r="L65" s="61"/>
      <c r="M65" s="61"/>
    </row>
    <row r="66" s="59" customFormat="1" ht="23.25" customHeight="1">
      <c r="A66" s="33"/>
      <c r="B66" s="62"/>
      <c r="C66" s="29">
        <v>2025</v>
      </c>
      <c r="D66" s="35">
        <f t="shared" si="0"/>
        <v>15.5</v>
      </c>
      <c r="E66" s="35"/>
      <c r="F66" s="35"/>
      <c r="G66" s="80">
        <v>15.5</v>
      </c>
      <c r="H66" s="35"/>
      <c r="I66" s="35"/>
      <c r="J66" s="36"/>
      <c r="K66" s="61"/>
      <c r="L66" s="61"/>
      <c r="M66" s="61"/>
    </row>
    <row r="67" s="59" customFormat="1" ht="20.25" customHeight="1">
      <c r="A67" s="37"/>
      <c r="B67" s="63"/>
      <c r="C67" s="29">
        <v>2026</v>
      </c>
      <c r="D67" s="35">
        <f t="shared" si="0"/>
        <v>16.199999999999999</v>
      </c>
      <c r="E67" s="35"/>
      <c r="F67" s="35"/>
      <c r="G67" s="80">
        <v>16.199999999999999</v>
      </c>
      <c r="H67" s="35"/>
      <c r="I67" s="35"/>
      <c r="J67" s="42"/>
      <c r="K67" s="61"/>
      <c r="L67" s="61"/>
      <c r="M67" s="61"/>
    </row>
    <row r="68" s="59" customFormat="1" ht="22.5" customHeight="1">
      <c r="A68" s="27" t="s">
        <v>51</v>
      </c>
      <c r="B68" s="60" t="s">
        <v>52</v>
      </c>
      <c r="C68" s="29">
        <v>2024</v>
      </c>
      <c r="D68" s="35">
        <f t="shared" si="0"/>
        <v>374</v>
      </c>
      <c r="E68" s="35"/>
      <c r="F68" s="35"/>
      <c r="G68" s="81">
        <v>374</v>
      </c>
      <c r="H68" s="35"/>
      <c r="I68" s="35"/>
      <c r="J68" s="31" t="s">
        <v>53</v>
      </c>
      <c r="K68" s="61"/>
      <c r="L68" s="61"/>
      <c r="M68" s="61"/>
    </row>
    <row r="69" s="59" customFormat="1" ht="21" customHeight="1">
      <c r="A69" s="33"/>
      <c r="B69" s="62"/>
      <c r="C69" s="29">
        <v>2025</v>
      </c>
      <c r="D69" s="35">
        <f t="shared" si="0"/>
        <v>326.69999999999999</v>
      </c>
      <c r="E69" s="35"/>
      <c r="F69" s="35"/>
      <c r="G69" s="81">
        <v>326.69999999999999</v>
      </c>
      <c r="H69" s="35"/>
      <c r="I69" s="35"/>
      <c r="J69" s="36"/>
      <c r="K69" s="61"/>
      <c r="L69" s="61"/>
      <c r="M69" s="61"/>
    </row>
    <row r="70" s="59" customFormat="1" ht="21.75" customHeight="1">
      <c r="A70" s="37"/>
      <c r="B70" s="63"/>
      <c r="C70" s="29">
        <v>2026</v>
      </c>
      <c r="D70" s="35">
        <f t="shared" si="0"/>
        <v>354.10000000000002</v>
      </c>
      <c r="E70" s="35"/>
      <c r="F70" s="35"/>
      <c r="G70" s="81">
        <v>354.10000000000002</v>
      </c>
      <c r="H70" s="35"/>
      <c r="I70" s="35"/>
      <c r="J70" s="42"/>
      <c r="K70" s="61"/>
      <c r="L70" s="61"/>
      <c r="M70" s="61"/>
    </row>
    <row r="71" s="59" customFormat="1" ht="17.25" customHeight="1">
      <c r="A71" s="27" t="s">
        <v>54</v>
      </c>
      <c r="B71" s="60" t="s">
        <v>55</v>
      </c>
      <c r="C71" s="29">
        <v>2024</v>
      </c>
      <c r="D71" s="35">
        <f t="shared" si="0"/>
        <v>0</v>
      </c>
      <c r="E71" s="35"/>
      <c r="F71" s="35"/>
      <c r="G71" s="82"/>
      <c r="H71" s="35"/>
      <c r="I71" s="35"/>
      <c r="J71" s="31" t="s">
        <v>56</v>
      </c>
      <c r="K71" s="61"/>
      <c r="L71" s="61"/>
      <c r="M71" s="61"/>
    </row>
    <row r="72" s="59" customFormat="1" ht="18.75" customHeight="1">
      <c r="A72" s="33"/>
      <c r="B72" s="62"/>
      <c r="C72" s="29">
        <v>2025</v>
      </c>
      <c r="D72" s="35">
        <f t="shared" si="0"/>
        <v>0</v>
      </c>
      <c r="E72" s="35"/>
      <c r="F72" s="35"/>
      <c r="G72" s="82"/>
      <c r="H72" s="35"/>
      <c r="I72" s="35"/>
      <c r="J72" s="36"/>
      <c r="K72" s="61"/>
      <c r="L72" s="61"/>
      <c r="M72" s="61"/>
    </row>
    <row r="73" s="59" customFormat="1" ht="18" customHeight="1">
      <c r="A73" s="37"/>
      <c r="B73" s="63"/>
      <c r="C73" s="29">
        <v>2026</v>
      </c>
      <c r="D73" s="35">
        <f t="shared" si="0"/>
        <v>0</v>
      </c>
      <c r="E73" s="35"/>
      <c r="F73" s="35"/>
      <c r="G73" s="82"/>
      <c r="H73" s="35"/>
      <c r="I73" s="35"/>
      <c r="J73" s="42"/>
      <c r="K73" s="61"/>
      <c r="L73" s="61"/>
      <c r="M73" s="61"/>
    </row>
    <row r="74" s="59" customFormat="1" ht="18.75" customHeight="1">
      <c r="A74" s="27" t="s">
        <v>57</v>
      </c>
      <c r="B74" s="60" t="s">
        <v>58</v>
      </c>
      <c r="C74" s="29">
        <v>2024</v>
      </c>
      <c r="D74" s="35">
        <f t="shared" ref="D74:D100" si="36">SUM(E74:H74)</f>
        <v>20.600000000000001</v>
      </c>
      <c r="E74" s="35"/>
      <c r="F74" s="35"/>
      <c r="G74" s="80">
        <v>20.600000000000001</v>
      </c>
      <c r="H74" s="35"/>
      <c r="I74" s="35"/>
      <c r="J74" s="31" t="s">
        <v>53</v>
      </c>
      <c r="K74" s="61"/>
      <c r="L74" s="61"/>
      <c r="M74" s="61"/>
    </row>
    <row r="75" s="59" customFormat="1" ht="19.5" customHeight="1">
      <c r="A75" s="33"/>
      <c r="B75" s="62"/>
      <c r="C75" s="29">
        <v>2025</v>
      </c>
      <c r="D75" s="35">
        <f t="shared" si="36"/>
        <v>22.800000000000001</v>
      </c>
      <c r="E75" s="35"/>
      <c r="F75" s="35"/>
      <c r="G75" s="80">
        <v>22.800000000000001</v>
      </c>
      <c r="H75" s="35"/>
      <c r="I75" s="35"/>
      <c r="J75" s="36"/>
      <c r="K75" s="61"/>
      <c r="L75" s="61"/>
      <c r="M75" s="61"/>
    </row>
    <row r="76" s="59" customFormat="1" ht="18" customHeight="1">
      <c r="A76" s="37"/>
      <c r="B76" s="63"/>
      <c r="C76" s="29">
        <v>2026</v>
      </c>
      <c r="D76" s="35">
        <f t="shared" si="36"/>
        <v>23.800000000000001</v>
      </c>
      <c r="E76" s="35"/>
      <c r="F76" s="35"/>
      <c r="G76" s="80">
        <v>23.800000000000001</v>
      </c>
      <c r="H76" s="35"/>
      <c r="I76" s="35"/>
      <c r="J76" s="42"/>
      <c r="K76" s="61"/>
      <c r="L76" s="61"/>
      <c r="M76" s="61"/>
    </row>
    <row r="77" s="1" customFormat="1" ht="19.5" customHeight="1">
      <c r="A77" s="13">
        <v>2</v>
      </c>
      <c r="B77" s="51" t="s">
        <v>59</v>
      </c>
      <c r="C77" s="22">
        <v>2024</v>
      </c>
      <c r="D77" s="52">
        <f t="shared" si="36"/>
        <v>6450.3000000000002</v>
      </c>
      <c r="E77" s="52">
        <f t="shared" si="31"/>
        <v>0</v>
      </c>
      <c r="F77" s="52">
        <f t="shared" si="32"/>
        <v>6390</v>
      </c>
      <c r="G77" s="52">
        <f t="shared" si="33"/>
        <v>60.299999999999997</v>
      </c>
      <c r="H77" s="52">
        <f t="shared" si="34"/>
        <v>0</v>
      </c>
      <c r="I77" s="52">
        <f t="shared" si="35"/>
        <v>0</v>
      </c>
      <c r="J77" s="53"/>
      <c r="K77" s="3"/>
      <c r="L77" s="3"/>
      <c r="M77" s="3"/>
    </row>
    <row r="78" s="1" customFormat="1" ht="18.75" customHeight="1">
      <c r="A78" s="20"/>
      <c r="B78" s="55"/>
      <c r="C78" s="22">
        <v>2025</v>
      </c>
      <c r="D78" s="52">
        <f t="shared" si="36"/>
        <v>6368.6999999999998</v>
      </c>
      <c r="E78" s="52">
        <f t="shared" si="31"/>
        <v>0</v>
      </c>
      <c r="F78" s="52">
        <f t="shared" si="32"/>
        <v>6315</v>
      </c>
      <c r="G78" s="52">
        <f t="shared" si="33"/>
        <v>53.700000000000003</v>
      </c>
      <c r="H78" s="52">
        <f t="shared" si="34"/>
        <v>0</v>
      </c>
      <c r="I78" s="52">
        <f t="shared" si="35"/>
        <v>0</v>
      </c>
      <c r="J78" s="56"/>
      <c r="K78" s="3"/>
      <c r="L78" s="3"/>
      <c r="M78" s="3"/>
    </row>
    <row r="79" s="1" customFormat="1" ht="17.25" customHeight="1">
      <c r="A79" s="25"/>
      <c r="B79" s="57"/>
      <c r="C79" s="22">
        <v>2026</v>
      </c>
      <c r="D79" s="52">
        <f t="shared" si="36"/>
        <v>6373</v>
      </c>
      <c r="E79" s="52">
        <f t="shared" si="31"/>
        <v>0</v>
      </c>
      <c r="F79" s="52">
        <f t="shared" si="32"/>
        <v>6315</v>
      </c>
      <c r="G79" s="52">
        <f t="shared" si="33"/>
        <v>58</v>
      </c>
      <c r="H79" s="52">
        <f t="shared" si="34"/>
        <v>0</v>
      </c>
      <c r="I79" s="52">
        <f t="shared" si="35"/>
        <v>0</v>
      </c>
      <c r="J79" s="58"/>
      <c r="K79" s="3"/>
      <c r="L79" s="3"/>
      <c r="M79" s="3"/>
    </row>
    <row r="80" s="59" customFormat="1" ht="18" customHeight="1">
      <c r="A80" s="27" t="s">
        <v>24</v>
      </c>
      <c r="B80" s="60" t="s">
        <v>60</v>
      </c>
      <c r="C80" s="29">
        <v>2024</v>
      </c>
      <c r="D80" s="35">
        <f t="shared" si="36"/>
        <v>0</v>
      </c>
      <c r="E80" s="35"/>
      <c r="F80" s="35"/>
      <c r="G80" s="80"/>
      <c r="H80" s="35"/>
      <c r="I80" s="35"/>
      <c r="J80" s="31" t="s">
        <v>53</v>
      </c>
      <c r="K80" s="61"/>
      <c r="L80" s="61"/>
      <c r="M80" s="61"/>
    </row>
    <row r="81" s="59" customFormat="1" ht="21" customHeight="1">
      <c r="A81" s="33"/>
      <c r="B81" s="62"/>
      <c r="C81" s="29">
        <v>2025</v>
      </c>
      <c r="D81" s="35">
        <f t="shared" si="36"/>
        <v>0</v>
      </c>
      <c r="E81" s="35"/>
      <c r="F81" s="35"/>
      <c r="G81" s="80"/>
      <c r="H81" s="35"/>
      <c r="I81" s="35"/>
      <c r="J81" s="36"/>
      <c r="K81" s="61"/>
      <c r="L81" s="61"/>
      <c r="M81" s="61"/>
    </row>
    <row r="82" s="59" customFormat="1" ht="19.5" customHeight="1">
      <c r="A82" s="37"/>
      <c r="B82" s="63"/>
      <c r="C82" s="29">
        <v>2026</v>
      </c>
      <c r="D82" s="35">
        <f t="shared" si="36"/>
        <v>0</v>
      </c>
      <c r="E82" s="35"/>
      <c r="F82" s="35"/>
      <c r="G82" s="80"/>
      <c r="H82" s="35"/>
      <c r="I82" s="35"/>
      <c r="J82" s="42"/>
      <c r="K82" s="61"/>
      <c r="L82" s="61"/>
      <c r="M82" s="61"/>
    </row>
    <row r="83" s="59" customFormat="1" ht="18.75" customHeight="1">
      <c r="A83" s="27" t="s">
        <v>61</v>
      </c>
      <c r="B83" s="60" t="s">
        <v>62</v>
      </c>
      <c r="C83" s="29">
        <v>2024</v>
      </c>
      <c r="D83" s="35">
        <f t="shared" si="36"/>
        <v>60.299999999999997</v>
      </c>
      <c r="E83" s="35"/>
      <c r="F83" s="80"/>
      <c r="G83" s="80">
        <v>60.299999999999997</v>
      </c>
      <c r="H83" s="35"/>
      <c r="I83" s="35"/>
      <c r="J83" s="31" t="s">
        <v>53</v>
      </c>
      <c r="K83" s="61"/>
      <c r="L83" s="61"/>
      <c r="M83" s="61"/>
    </row>
    <row r="84" s="59" customFormat="1" ht="18.75" customHeight="1">
      <c r="A84" s="33"/>
      <c r="B84" s="62"/>
      <c r="C84" s="29">
        <v>2025</v>
      </c>
      <c r="D84" s="35">
        <f t="shared" si="36"/>
        <v>53.700000000000003</v>
      </c>
      <c r="E84" s="35"/>
      <c r="F84" s="80"/>
      <c r="G84" s="81">
        <v>53.700000000000003</v>
      </c>
      <c r="H84" s="35"/>
      <c r="I84" s="35"/>
      <c r="J84" s="36"/>
      <c r="K84" s="61"/>
      <c r="L84" s="61"/>
      <c r="M84" s="61"/>
    </row>
    <row r="85" s="59" customFormat="1" ht="17.25" customHeight="1">
      <c r="A85" s="37"/>
      <c r="B85" s="63"/>
      <c r="C85" s="29">
        <v>2026</v>
      </c>
      <c r="D85" s="35">
        <f t="shared" si="36"/>
        <v>58</v>
      </c>
      <c r="E85" s="35"/>
      <c r="F85" s="80"/>
      <c r="G85" s="81">
        <v>58</v>
      </c>
      <c r="H85" s="35"/>
      <c r="I85" s="35"/>
      <c r="J85" s="42"/>
      <c r="K85" s="61"/>
      <c r="L85" s="61"/>
      <c r="M85" s="61"/>
    </row>
    <row r="86" s="59" customFormat="1" ht="22.5" customHeight="1">
      <c r="A86" s="27" t="s">
        <v>63</v>
      </c>
      <c r="B86" s="60" t="s">
        <v>64</v>
      </c>
      <c r="C86" s="29">
        <v>2024</v>
      </c>
      <c r="D86" s="35">
        <f t="shared" si="36"/>
        <v>3000</v>
      </c>
      <c r="E86" s="35"/>
      <c r="F86" s="35">
        <v>3000</v>
      </c>
      <c r="G86" s="80"/>
      <c r="H86" s="35"/>
      <c r="I86" s="35"/>
      <c r="J86" s="31" t="s">
        <v>53</v>
      </c>
      <c r="K86" s="61"/>
      <c r="L86" s="61"/>
      <c r="M86" s="61"/>
    </row>
    <row r="87" s="59" customFormat="1" ht="18.75" customHeight="1">
      <c r="A87" s="33"/>
      <c r="B87" s="62"/>
      <c r="C87" s="29">
        <v>2025</v>
      </c>
      <c r="D87" s="35">
        <f t="shared" si="36"/>
        <v>2925</v>
      </c>
      <c r="E87" s="35"/>
      <c r="F87" s="65">
        <v>2925</v>
      </c>
      <c r="G87" s="80"/>
      <c r="H87" s="35"/>
      <c r="I87" s="35"/>
      <c r="J87" s="36"/>
      <c r="K87" s="61"/>
      <c r="L87" s="61"/>
      <c r="M87" s="61"/>
    </row>
    <row r="88" s="59" customFormat="1" ht="21" customHeight="1">
      <c r="A88" s="37"/>
      <c r="B88" s="63"/>
      <c r="C88" s="29">
        <v>2026</v>
      </c>
      <c r="D88" s="35">
        <f t="shared" si="36"/>
        <v>2925</v>
      </c>
      <c r="E88" s="35"/>
      <c r="F88" s="65">
        <v>2925</v>
      </c>
      <c r="G88" s="80"/>
      <c r="H88" s="35"/>
      <c r="I88" s="35"/>
      <c r="J88" s="42"/>
      <c r="K88" s="61"/>
      <c r="L88" s="61"/>
      <c r="M88" s="61"/>
    </row>
    <row r="89" s="59" customFormat="1" ht="24" customHeight="1">
      <c r="A89" s="27" t="s">
        <v>65</v>
      </c>
      <c r="B89" s="60" t="s">
        <v>66</v>
      </c>
      <c r="C89" s="29">
        <v>2024</v>
      </c>
      <c r="D89" s="35">
        <f t="shared" si="36"/>
        <v>3390</v>
      </c>
      <c r="E89" s="35"/>
      <c r="F89" s="65">
        <v>3390</v>
      </c>
      <c r="G89" s="80"/>
      <c r="H89" s="35"/>
      <c r="I89" s="35"/>
      <c r="J89" s="31" t="s">
        <v>53</v>
      </c>
      <c r="K89" s="61"/>
      <c r="L89" s="61"/>
      <c r="M89" s="61"/>
    </row>
    <row r="90" s="59" customFormat="1" ht="22.5" customHeight="1">
      <c r="A90" s="33"/>
      <c r="B90" s="62"/>
      <c r="C90" s="29">
        <v>2025</v>
      </c>
      <c r="D90" s="35">
        <f t="shared" si="36"/>
        <v>3390</v>
      </c>
      <c r="E90" s="35"/>
      <c r="F90" s="65">
        <v>3390</v>
      </c>
      <c r="G90" s="80"/>
      <c r="H90" s="35"/>
      <c r="I90" s="35"/>
      <c r="J90" s="36"/>
      <c r="K90" s="61"/>
      <c r="L90" s="61"/>
      <c r="M90" s="61"/>
    </row>
    <row r="91" s="59" customFormat="1" ht="19.5" customHeight="1">
      <c r="A91" s="37"/>
      <c r="B91" s="63"/>
      <c r="C91" s="29">
        <v>2026</v>
      </c>
      <c r="D91" s="35">
        <f t="shared" si="36"/>
        <v>3390</v>
      </c>
      <c r="E91" s="35"/>
      <c r="F91" s="65">
        <v>3390</v>
      </c>
      <c r="G91" s="80"/>
      <c r="H91" s="35"/>
      <c r="I91" s="35"/>
      <c r="J91" s="42"/>
      <c r="K91" s="61"/>
      <c r="L91" s="61"/>
      <c r="M91" s="61"/>
    </row>
    <row r="92" s="1" customFormat="1" ht="21" customHeight="1">
      <c r="A92" s="13">
        <v>3</v>
      </c>
      <c r="B92" s="51" t="s">
        <v>67</v>
      </c>
      <c r="C92" s="22">
        <v>2024</v>
      </c>
      <c r="D92" s="52">
        <f t="shared" si="36"/>
        <v>0</v>
      </c>
      <c r="E92" s="52"/>
      <c r="F92" s="52"/>
      <c r="G92" s="83"/>
      <c r="H92" s="52"/>
      <c r="I92" s="52"/>
      <c r="J92" s="53" t="s">
        <v>56</v>
      </c>
      <c r="K92" s="54"/>
      <c r="L92" s="54"/>
      <c r="M92" s="54"/>
    </row>
    <row r="93" s="1" customFormat="1" ht="21" customHeight="1">
      <c r="A93" s="20"/>
      <c r="B93" s="55"/>
      <c r="C93" s="22">
        <v>2025</v>
      </c>
      <c r="D93" s="52">
        <f t="shared" si="36"/>
        <v>0</v>
      </c>
      <c r="E93" s="52"/>
      <c r="F93" s="52"/>
      <c r="G93" s="83"/>
      <c r="H93" s="52"/>
      <c r="I93" s="52"/>
      <c r="J93" s="56"/>
      <c r="K93" s="54"/>
      <c r="L93" s="54"/>
      <c r="M93" s="54"/>
    </row>
    <row r="94" s="1" customFormat="1" ht="21" customHeight="1">
      <c r="A94" s="25"/>
      <c r="B94" s="57"/>
      <c r="C94" s="22">
        <v>2026</v>
      </c>
      <c r="D94" s="52">
        <f t="shared" si="36"/>
        <v>0</v>
      </c>
      <c r="E94" s="52"/>
      <c r="F94" s="52"/>
      <c r="G94" s="83"/>
      <c r="H94" s="52"/>
      <c r="I94" s="52"/>
      <c r="J94" s="58"/>
      <c r="K94" s="54"/>
      <c r="L94" s="54"/>
      <c r="M94" s="54"/>
    </row>
    <row r="95" s="1" customFormat="1" ht="12.75">
      <c r="A95" s="72" t="s">
        <v>68</v>
      </c>
      <c r="B95" s="73"/>
      <c r="C95" s="10">
        <v>2024</v>
      </c>
      <c r="D95" s="64">
        <f t="shared" si="36"/>
        <v>6860.3000000000002</v>
      </c>
      <c r="E95" s="64">
        <f t="shared" ref="E95:E97" si="37">SUM(E62,E77,E92)</f>
        <v>0</v>
      </c>
      <c r="F95" s="64">
        <f t="shared" ref="F95:F97" si="38">SUM(F62,F77,F92)</f>
        <v>6390</v>
      </c>
      <c r="G95" s="64">
        <f t="shared" ref="G95:G97" si="39">SUM(G62,G77,G92)</f>
        <v>470.30000000000001</v>
      </c>
      <c r="H95" s="64">
        <f t="shared" ref="H95:H97" si="40">SUM(H62,H77,H92)</f>
        <v>0</v>
      </c>
      <c r="I95" s="64">
        <f t="shared" ref="I95:I97" si="41">SUM(I62,I77,I92)</f>
        <v>0</v>
      </c>
      <c r="J95" s="74"/>
    </row>
    <row r="96" s="1" customFormat="1" ht="12.75">
      <c r="A96" s="75"/>
      <c r="B96" s="76"/>
      <c r="C96" s="10">
        <v>2025</v>
      </c>
      <c r="D96" s="64">
        <f t="shared" si="36"/>
        <v>6733.6999999999998</v>
      </c>
      <c r="E96" s="64">
        <f t="shared" si="37"/>
        <v>0</v>
      </c>
      <c r="F96" s="64">
        <f t="shared" si="38"/>
        <v>6315</v>
      </c>
      <c r="G96" s="64">
        <f t="shared" si="39"/>
        <v>418.69999999999999</v>
      </c>
      <c r="H96" s="64">
        <f t="shared" si="40"/>
        <v>0</v>
      </c>
      <c r="I96" s="64">
        <f t="shared" si="41"/>
        <v>0</v>
      </c>
      <c r="J96" s="74"/>
    </row>
    <row r="97" s="1" customFormat="1" ht="12.75">
      <c r="A97" s="77"/>
      <c r="B97" s="78"/>
      <c r="C97" s="10">
        <v>2026</v>
      </c>
      <c r="D97" s="64">
        <f t="shared" si="36"/>
        <v>6767.1000000000004</v>
      </c>
      <c r="E97" s="64">
        <f t="shared" si="37"/>
        <v>0</v>
      </c>
      <c r="F97" s="64">
        <f t="shared" si="38"/>
        <v>6315</v>
      </c>
      <c r="G97" s="64">
        <f t="shared" si="39"/>
        <v>452.10000000000002</v>
      </c>
      <c r="H97" s="64">
        <f t="shared" si="40"/>
        <v>0</v>
      </c>
      <c r="I97" s="64">
        <f t="shared" si="41"/>
        <v>0</v>
      </c>
      <c r="J97" s="74"/>
    </row>
    <row r="98" s="84" customFormat="1" ht="15">
      <c r="A98" s="85" t="s">
        <v>69</v>
      </c>
      <c r="B98" s="86"/>
      <c r="C98" s="10">
        <v>2024</v>
      </c>
      <c r="D98" s="64">
        <f t="shared" si="36"/>
        <v>19228.899999999998</v>
      </c>
      <c r="E98" s="64">
        <f t="shared" ref="E98:E100" si="42">SUM(E58,E95)</f>
        <v>0</v>
      </c>
      <c r="F98" s="64">
        <f t="shared" ref="F98:F100" si="43">SUM(F58,F95)</f>
        <v>8240.7999999999993</v>
      </c>
      <c r="G98" s="64">
        <f t="shared" ref="G98:G100" si="44">SUM(G58,G95)</f>
        <v>10988.099999999999</v>
      </c>
      <c r="H98" s="64">
        <f t="shared" ref="H98:H100" si="45">SUM(H58,H95)</f>
        <v>0</v>
      </c>
      <c r="I98" s="64">
        <f t="shared" ref="I98:I100" si="46">SUM(I58,I95)</f>
        <v>0</v>
      </c>
      <c r="J98" s="87"/>
    </row>
    <row r="99" s="84" customFormat="1" ht="15">
      <c r="A99" s="88"/>
      <c r="B99" s="89"/>
      <c r="C99" s="10">
        <v>2025</v>
      </c>
      <c r="D99" s="64">
        <f t="shared" si="36"/>
        <v>11121.099999999999</v>
      </c>
      <c r="E99" s="64">
        <f t="shared" si="42"/>
        <v>0</v>
      </c>
      <c r="F99" s="64">
        <f t="shared" si="43"/>
        <v>7918.8999999999996</v>
      </c>
      <c r="G99" s="64">
        <f t="shared" si="44"/>
        <v>3202.1999999999998</v>
      </c>
      <c r="H99" s="64">
        <f t="shared" si="45"/>
        <v>0</v>
      </c>
      <c r="I99" s="64">
        <f t="shared" si="46"/>
        <v>0</v>
      </c>
      <c r="J99" s="87"/>
    </row>
    <row r="100" s="84" customFormat="1" ht="15">
      <c r="A100" s="90"/>
      <c r="B100" s="91"/>
      <c r="C100" s="10">
        <v>2026</v>
      </c>
      <c r="D100" s="64">
        <f t="shared" si="36"/>
        <v>11080.4</v>
      </c>
      <c r="E100" s="64">
        <f t="shared" si="42"/>
        <v>0</v>
      </c>
      <c r="F100" s="64">
        <f t="shared" si="43"/>
        <v>7877</v>
      </c>
      <c r="G100" s="64">
        <f t="shared" si="44"/>
        <v>3203.4000000000001</v>
      </c>
      <c r="H100" s="64">
        <f t="shared" si="45"/>
        <v>0</v>
      </c>
      <c r="I100" s="64">
        <f t="shared" si="46"/>
        <v>0</v>
      </c>
      <c r="J100" s="87"/>
      <c r="K100" s="84"/>
      <c r="L100" s="84"/>
      <c r="M100" s="84"/>
    </row>
    <row r="101" ht="15.6" customHeight="1">
      <c r="A101" s="2"/>
      <c r="B101" s="1"/>
      <c r="C101" s="1"/>
      <c r="D101" s="1"/>
      <c r="E101" s="1"/>
      <c r="F101" s="1"/>
      <c r="G101" s="1"/>
      <c r="H101" s="1"/>
      <c r="I101" s="1"/>
      <c r="J101" s="1"/>
    </row>
    <row r="102" ht="15.6" customHeight="1">
      <c r="A102" s="2"/>
      <c r="B102" s="1"/>
      <c r="C102" s="1"/>
      <c r="D102" s="1"/>
      <c r="E102" s="1"/>
      <c r="F102" s="1"/>
      <c r="G102" s="1"/>
      <c r="H102" s="1"/>
      <c r="I102" s="1"/>
      <c r="J102" s="1"/>
    </row>
    <row r="103" ht="15.6" customHeight="1">
      <c r="A103" s="2"/>
      <c r="B103" s="1"/>
      <c r="C103" s="1"/>
      <c r="D103" s="1"/>
      <c r="E103" s="1"/>
      <c r="F103" s="1"/>
      <c r="G103" s="1"/>
      <c r="H103" s="1"/>
      <c r="I103" s="1"/>
      <c r="J103" s="1"/>
    </row>
    <row r="104" ht="15.6" customHeight="1">
      <c r="A104" s="2"/>
      <c r="B104" s="1"/>
      <c r="C104" s="1"/>
      <c r="D104" s="1"/>
      <c r="E104" s="1"/>
      <c r="F104" s="1"/>
      <c r="G104" s="1"/>
      <c r="H104" s="1"/>
      <c r="I104" s="1"/>
      <c r="J104" s="1"/>
    </row>
    <row r="105" ht="15.6" customHeight="1">
      <c r="A105" s="2"/>
      <c r="B105" s="1"/>
      <c r="C105" s="1"/>
      <c r="D105" s="1"/>
      <c r="E105" s="1"/>
      <c r="F105" s="1"/>
      <c r="G105" s="1"/>
      <c r="H105" s="1"/>
      <c r="I105" s="1"/>
      <c r="J105" s="1"/>
    </row>
    <row r="106" ht="15.6" customHeight="1">
      <c r="A106" s="2"/>
      <c r="B106" s="1"/>
      <c r="C106" s="1"/>
      <c r="D106" s="1"/>
      <c r="E106" s="1"/>
      <c r="F106" s="1"/>
      <c r="G106" s="1"/>
      <c r="H106" s="1"/>
      <c r="I106" s="1"/>
      <c r="J106" s="1"/>
    </row>
    <row r="107" ht="15.6" customHeight="1">
      <c r="A107" s="2"/>
      <c r="B107" s="1"/>
      <c r="C107" s="1"/>
      <c r="D107" s="1"/>
      <c r="E107" s="1"/>
      <c r="F107" s="1"/>
      <c r="G107" s="1"/>
      <c r="H107" s="1"/>
      <c r="I107" s="1"/>
      <c r="J107" s="1"/>
    </row>
    <row r="108" ht="15.6" customHeight="1">
      <c r="A108" s="2"/>
      <c r="B108" s="1"/>
      <c r="C108" s="1"/>
      <c r="D108" s="1"/>
      <c r="E108" s="1"/>
      <c r="F108" s="1"/>
      <c r="G108" s="1"/>
      <c r="H108" s="1"/>
      <c r="I108" s="1"/>
      <c r="J108" s="1"/>
    </row>
    <row r="109" ht="15.6" customHeight="1">
      <c r="E109" s="1"/>
      <c r="F109" s="1"/>
      <c r="G109" s="1"/>
      <c r="H109" s="1"/>
      <c r="I109" s="1"/>
    </row>
    <row r="110" ht="15.6" customHeight="1">
      <c r="A110" s="2"/>
      <c r="B110" s="1"/>
      <c r="C110" s="1"/>
      <c r="D110" s="1"/>
      <c r="E110" s="1"/>
      <c r="F110" s="1"/>
      <c r="G110" s="1"/>
      <c r="H110" s="1"/>
      <c r="I110" s="1"/>
      <c r="J110" s="1"/>
    </row>
    <row r="111" ht="15.6" customHeight="1">
      <c r="A111" s="2"/>
      <c r="B111" s="1"/>
      <c r="C111" s="1"/>
      <c r="D111" s="1"/>
      <c r="E111" s="1"/>
      <c r="F111" s="1"/>
      <c r="G111" s="1"/>
      <c r="H111" s="1"/>
      <c r="I111" s="1"/>
      <c r="J111" s="1"/>
    </row>
    <row r="112" ht="15.6" customHeight="1">
      <c r="A112" s="2"/>
      <c r="B112" s="1"/>
      <c r="E112" s="1"/>
      <c r="F112" s="1"/>
      <c r="G112" s="1"/>
      <c r="H112" s="1"/>
      <c r="I112" s="1"/>
      <c r="J112" s="1"/>
    </row>
    <row r="113" ht="15.6" customHeight="1">
      <c r="E113" s="1"/>
      <c r="F113" s="1"/>
      <c r="G113" s="1"/>
      <c r="H113" s="1"/>
      <c r="I113" s="1"/>
    </row>
    <row r="114" ht="15.6" customHeight="1">
      <c r="E114" s="1"/>
      <c r="F114" s="1"/>
      <c r="G114" s="1"/>
      <c r="H114" s="1"/>
      <c r="I114" s="1"/>
    </row>
    <row r="115" ht="15.6" customHeight="1">
      <c r="A115" s="2"/>
      <c r="B115" s="1"/>
      <c r="C115" s="1"/>
      <c r="D115" s="1"/>
      <c r="E115" s="1"/>
      <c r="F115" s="1"/>
      <c r="G115" s="1"/>
      <c r="H115" s="1"/>
      <c r="I115" s="1"/>
      <c r="J115" s="1"/>
    </row>
    <row r="116" ht="15.6" customHeight="1">
      <c r="A116" s="2"/>
      <c r="B116" s="1"/>
      <c r="C116" s="1"/>
      <c r="D116" s="1"/>
      <c r="E116" s="1"/>
      <c r="F116" s="1"/>
      <c r="G116" s="1"/>
      <c r="H116" s="1"/>
      <c r="I116" s="1"/>
      <c r="J116" s="1"/>
    </row>
    <row r="117" ht="15.6" customHeight="1">
      <c r="A117" s="2"/>
      <c r="B117" s="1"/>
      <c r="E117" s="1"/>
      <c r="F117" s="1"/>
      <c r="G117" s="1"/>
      <c r="H117" s="1"/>
      <c r="I117" s="1"/>
      <c r="J117" s="1"/>
    </row>
    <row r="118" ht="15.6" customHeight="1">
      <c r="E118" s="1"/>
      <c r="F118" s="1"/>
      <c r="G118" s="1"/>
      <c r="H118" s="1"/>
      <c r="I118" s="1"/>
    </row>
    <row r="119" ht="15.6" customHeight="1">
      <c r="E119" s="1"/>
      <c r="F119" s="1"/>
      <c r="G119" s="1"/>
      <c r="H119" s="1"/>
      <c r="I119" s="1"/>
    </row>
    <row r="120" ht="15.6" customHeight="1">
      <c r="A120" s="2"/>
      <c r="B120" s="1"/>
      <c r="C120" s="1"/>
      <c r="D120" s="1"/>
      <c r="E120" s="1"/>
      <c r="F120" s="1"/>
      <c r="G120" s="1"/>
      <c r="H120" s="1"/>
      <c r="I120" s="1"/>
      <c r="J120" s="1"/>
    </row>
    <row r="121" ht="15.6" customHeight="1">
      <c r="A121" s="2"/>
      <c r="B121" s="1"/>
      <c r="C121" s="1"/>
      <c r="D121" s="1"/>
      <c r="E121" s="1"/>
      <c r="F121" s="1"/>
      <c r="G121" s="1"/>
      <c r="H121" s="1"/>
      <c r="I121" s="1"/>
      <c r="J121" s="1"/>
    </row>
    <row r="122" ht="15.6" customHeight="1">
      <c r="A122" s="2"/>
      <c r="B122" s="1"/>
      <c r="E122" s="1"/>
      <c r="F122" s="1"/>
      <c r="G122" s="1"/>
      <c r="H122" s="1"/>
      <c r="I122" s="1"/>
      <c r="J122" s="1"/>
    </row>
    <row r="123" ht="15.6" customHeight="1">
      <c r="A123" s="2"/>
      <c r="B123" s="1"/>
      <c r="E123" s="1"/>
      <c r="F123" s="1"/>
      <c r="G123" s="1"/>
      <c r="H123" s="1"/>
      <c r="I123" s="1"/>
    </row>
    <row r="124" ht="15.6" customHeight="1">
      <c r="E124" s="1"/>
      <c r="F124" s="1"/>
      <c r="G124" s="1"/>
      <c r="H124" s="1"/>
      <c r="I124" s="1"/>
    </row>
    <row r="125" ht="15.6" customHeight="1">
      <c r="A125" s="2"/>
      <c r="B125" s="1"/>
      <c r="C125" s="1"/>
      <c r="D125" s="1"/>
      <c r="E125" s="1"/>
      <c r="F125" s="1"/>
      <c r="G125" s="1"/>
      <c r="H125" s="1"/>
      <c r="I125" s="1"/>
      <c r="J125" s="1"/>
    </row>
    <row r="126" ht="15.6" customHeight="1">
      <c r="A126" s="2"/>
      <c r="B126" s="1"/>
      <c r="C126" s="1"/>
      <c r="D126" s="1"/>
      <c r="E126" s="1"/>
      <c r="F126" s="1"/>
      <c r="G126" s="1"/>
      <c r="H126" s="1"/>
      <c r="I126" s="1"/>
      <c r="J126" s="1"/>
    </row>
    <row r="127" ht="15.6" customHeight="1">
      <c r="A127" s="2"/>
      <c r="B127" s="1"/>
      <c r="E127" s="1"/>
      <c r="F127" s="1"/>
      <c r="G127" s="1"/>
      <c r="H127" s="1"/>
      <c r="I127" s="1"/>
      <c r="J127" s="1"/>
    </row>
    <row r="128" ht="15.6" customHeight="1">
      <c r="E128" s="1"/>
      <c r="F128" s="1"/>
      <c r="G128" s="1"/>
      <c r="H128" s="1"/>
      <c r="I128" s="1"/>
    </row>
    <row r="129" ht="15.6" customHeight="1">
      <c r="E129" s="1"/>
      <c r="F129" s="1"/>
      <c r="G129" s="1"/>
      <c r="H129" s="1"/>
      <c r="I129" s="1"/>
    </row>
    <row r="130" ht="15.6" customHeight="1">
      <c r="A130" s="2"/>
      <c r="B130" s="1"/>
      <c r="C130" s="1"/>
      <c r="D130" s="1"/>
      <c r="E130" s="1"/>
      <c r="F130" s="1"/>
      <c r="G130" s="1"/>
      <c r="H130" s="1"/>
      <c r="I130" s="1"/>
      <c r="J130" s="1"/>
    </row>
    <row r="131" ht="15.6" customHeight="1">
      <c r="A131" s="2"/>
      <c r="B131" s="1"/>
      <c r="C131" s="1"/>
      <c r="D131" s="1"/>
      <c r="E131" s="1"/>
      <c r="F131" s="1"/>
      <c r="G131" s="1"/>
      <c r="H131" s="1"/>
      <c r="I131" s="1"/>
      <c r="J131" s="1"/>
    </row>
    <row r="132" ht="15.6" customHeight="1">
      <c r="A132" s="2"/>
      <c r="B132" s="1"/>
      <c r="E132" s="1"/>
      <c r="F132" s="1"/>
      <c r="G132" s="1"/>
      <c r="H132" s="1"/>
      <c r="I132" s="1"/>
      <c r="J132" s="1"/>
    </row>
    <row r="133" ht="15.6" customHeight="1">
      <c r="E133" s="1"/>
      <c r="F133" s="1"/>
      <c r="G133" s="1"/>
      <c r="H133" s="1"/>
      <c r="I133" s="1"/>
    </row>
    <row r="134" ht="15.6" customHeight="1">
      <c r="E134" s="1"/>
      <c r="F134" s="1"/>
      <c r="G134" s="1"/>
      <c r="H134" s="1"/>
      <c r="I134" s="1"/>
    </row>
    <row r="135" ht="15.6" customHeight="1">
      <c r="A135" s="2"/>
      <c r="B135" s="1"/>
      <c r="C135" s="1"/>
      <c r="D135" s="1"/>
      <c r="E135" s="1"/>
      <c r="F135" s="1"/>
      <c r="G135" s="1"/>
      <c r="H135" s="1"/>
      <c r="I135" s="1"/>
      <c r="J135" s="1"/>
    </row>
    <row r="136" ht="15.6" customHeight="1">
      <c r="A136" s="2"/>
      <c r="B136" s="1"/>
      <c r="C136" s="1"/>
      <c r="D136" s="1"/>
      <c r="E136" s="1"/>
      <c r="F136" s="1"/>
      <c r="G136" s="1"/>
      <c r="H136" s="1"/>
      <c r="I136" s="1"/>
      <c r="J136" s="1"/>
    </row>
    <row r="137" ht="15.6" customHeight="1">
      <c r="A137" s="2"/>
      <c r="B137" s="1"/>
      <c r="E137" s="1"/>
      <c r="F137" s="1"/>
      <c r="G137" s="1"/>
      <c r="H137" s="1"/>
      <c r="I137" s="1"/>
      <c r="J137" s="1"/>
    </row>
    <row r="138" ht="15.6" customHeight="1">
      <c r="E138" s="1"/>
      <c r="F138" s="1"/>
      <c r="G138" s="1"/>
      <c r="H138" s="1"/>
      <c r="I138" s="1"/>
    </row>
    <row r="139" ht="15.6" customHeight="1">
      <c r="E139" s="1"/>
      <c r="F139" s="1"/>
      <c r="G139" s="1"/>
      <c r="H139" s="1"/>
      <c r="I139" s="1"/>
    </row>
    <row r="140" ht="15.6" customHeight="1">
      <c r="A140" s="2"/>
      <c r="B140" s="1"/>
      <c r="C140" s="1"/>
      <c r="D140" s="1"/>
      <c r="E140" s="1"/>
      <c r="F140" s="1"/>
      <c r="G140" s="1"/>
      <c r="H140" s="1"/>
      <c r="I140" s="1"/>
      <c r="J140" s="1"/>
    </row>
    <row r="141" ht="15.6" customHeight="1">
      <c r="A141" s="2"/>
      <c r="B141" s="1"/>
      <c r="C141" s="1"/>
      <c r="D141" s="1"/>
      <c r="E141" s="1"/>
      <c r="F141" s="1"/>
      <c r="G141" s="1"/>
      <c r="H141" s="1"/>
      <c r="I141" s="1"/>
      <c r="J141" s="1"/>
    </row>
    <row r="142" ht="15.6" customHeight="1">
      <c r="A142" s="2"/>
      <c r="B142" s="1"/>
      <c r="E142" s="1"/>
      <c r="F142" s="1"/>
      <c r="G142" s="1"/>
      <c r="H142" s="1"/>
      <c r="I142" s="1"/>
      <c r="J142" s="1"/>
    </row>
    <row r="143" ht="15.6" customHeight="1">
      <c r="E143" s="1"/>
      <c r="F143" s="1"/>
      <c r="G143" s="1"/>
      <c r="H143" s="1"/>
      <c r="I143" s="1"/>
    </row>
    <row r="144" ht="15.6" customHeight="1">
      <c r="E144" s="1"/>
      <c r="F144" s="1"/>
      <c r="G144" s="1"/>
      <c r="H144" s="1"/>
      <c r="I144" s="1"/>
    </row>
    <row r="145" ht="15.6" customHeight="1">
      <c r="A145" s="2"/>
      <c r="B145" s="1"/>
      <c r="C145" s="1"/>
      <c r="D145" s="1"/>
      <c r="E145" s="1"/>
      <c r="F145" s="1"/>
      <c r="G145" s="1"/>
      <c r="H145" s="1"/>
      <c r="I145" s="1"/>
      <c r="J145" s="1"/>
    </row>
    <row r="146" ht="15.6" customHeight="1">
      <c r="A146" s="2"/>
      <c r="B146" s="1"/>
      <c r="C146" s="1"/>
      <c r="D146" s="1"/>
      <c r="E146" s="1"/>
      <c r="F146" s="1"/>
      <c r="G146" s="1"/>
      <c r="H146" s="1"/>
      <c r="I146" s="1"/>
      <c r="J146" s="1"/>
    </row>
    <row r="147" ht="15.6" customHeight="1">
      <c r="A147" s="2"/>
      <c r="B147" s="1"/>
      <c r="E147" s="1"/>
      <c r="F147" s="1"/>
      <c r="G147" s="1"/>
      <c r="H147" s="1"/>
      <c r="I147" s="1"/>
    </row>
    <row r="148" ht="15.6" customHeight="1">
      <c r="E148" s="1"/>
      <c r="F148" s="1"/>
      <c r="G148" s="1"/>
      <c r="H148" s="1"/>
      <c r="I148" s="1"/>
    </row>
    <row r="149" ht="15.6" customHeight="1">
      <c r="E149" s="1"/>
      <c r="F149" s="1"/>
      <c r="G149" s="1"/>
      <c r="H149" s="1"/>
      <c r="I149" s="1"/>
    </row>
    <row r="150" ht="15.6" customHeight="1">
      <c r="A150" s="2"/>
      <c r="B150" s="1"/>
      <c r="C150" s="1"/>
      <c r="D150" s="1"/>
      <c r="E150" s="1"/>
      <c r="F150" s="1"/>
      <c r="G150" s="1"/>
      <c r="H150" s="1"/>
      <c r="I150" s="1"/>
      <c r="J150" s="1"/>
    </row>
    <row r="151" ht="15.6" customHeight="1">
      <c r="A151" s="2"/>
      <c r="B151" s="1"/>
      <c r="C151" s="1"/>
      <c r="D151" s="1"/>
      <c r="E151" s="1"/>
      <c r="F151" s="1"/>
      <c r="G151" s="1"/>
      <c r="H151" s="1"/>
      <c r="I151" s="1"/>
      <c r="J151" s="1"/>
    </row>
    <row r="152" ht="15.6" customHeight="1">
      <c r="A152" s="2"/>
      <c r="B152" s="1"/>
      <c r="C152" s="1"/>
      <c r="D152" s="1"/>
      <c r="E152" s="1"/>
      <c r="F152" s="1"/>
      <c r="G152" s="1"/>
      <c r="H152" s="1"/>
      <c r="I152" s="1"/>
      <c r="J152" s="1"/>
    </row>
    <row r="153" ht="15.6" customHeight="1">
      <c r="A153" s="2"/>
      <c r="B153" s="1"/>
      <c r="C153" s="1"/>
      <c r="D153" s="1"/>
      <c r="E153" s="1"/>
      <c r="F153" s="1"/>
      <c r="G153" s="1"/>
      <c r="H153" s="1"/>
      <c r="I153" s="1"/>
      <c r="J153" s="1"/>
    </row>
    <row r="154" ht="15.6" customHeight="1">
      <c r="A154" s="2"/>
      <c r="B154" s="1"/>
      <c r="C154" s="1"/>
      <c r="D154" s="1"/>
      <c r="E154" s="1"/>
      <c r="F154" s="1"/>
      <c r="G154" s="1"/>
      <c r="H154" s="1"/>
      <c r="I154" s="1"/>
      <c r="J154" s="1"/>
    </row>
    <row r="155" ht="15.6" customHeight="1">
      <c r="A155" s="2"/>
      <c r="B155" s="1"/>
      <c r="C155" s="1"/>
      <c r="D155" s="1"/>
      <c r="E155" s="1"/>
      <c r="F155" s="1"/>
      <c r="G155" s="1"/>
      <c r="H155" s="1"/>
      <c r="I155" s="1"/>
      <c r="J155" s="1"/>
    </row>
    <row r="156" ht="15.6" customHeight="1">
      <c r="A156" s="2"/>
      <c r="B156" s="1"/>
      <c r="C156" s="1"/>
      <c r="D156" s="1"/>
      <c r="E156" s="1"/>
      <c r="F156" s="1"/>
      <c r="G156" s="1"/>
      <c r="H156" s="1"/>
      <c r="I156" s="1"/>
      <c r="J156" s="1"/>
    </row>
    <row r="157" ht="15.6" customHeight="1">
      <c r="A157" s="2"/>
      <c r="B157" s="1"/>
      <c r="C157" s="1"/>
      <c r="D157" s="1"/>
      <c r="E157" s="1"/>
      <c r="F157" s="1"/>
      <c r="G157" s="1"/>
      <c r="H157" s="1"/>
      <c r="I157" s="1"/>
      <c r="J157" s="1"/>
    </row>
    <row r="158" ht="15.6" customHeight="1">
      <c r="A158" s="2"/>
      <c r="B158" s="1"/>
      <c r="C158" s="1"/>
      <c r="D158" s="1"/>
      <c r="E158" s="1"/>
      <c r="F158" s="1"/>
      <c r="G158" s="1"/>
      <c r="H158" s="1"/>
      <c r="I158" s="1"/>
      <c r="J158" s="1"/>
    </row>
    <row r="159" ht="15.6" customHeight="1">
      <c r="A159" s="2"/>
      <c r="B159" s="1"/>
      <c r="C159" s="1"/>
      <c r="D159" s="1"/>
      <c r="E159" s="1"/>
      <c r="F159" s="1"/>
      <c r="G159" s="1"/>
      <c r="H159" s="1"/>
      <c r="I159" s="1"/>
      <c r="J159" s="1"/>
    </row>
    <row r="160" ht="15.6" customHeight="1">
      <c r="A160" s="2"/>
      <c r="B160" s="1"/>
      <c r="C160" s="1"/>
      <c r="D160" s="1"/>
      <c r="E160" s="1"/>
      <c r="F160" s="1"/>
      <c r="G160" s="1"/>
      <c r="H160" s="1"/>
      <c r="I160" s="1"/>
      <c r="J160" s="1"/>
    </row>
    <row r="161" ht="15.6" customHeight="1">
      <c r="A161" s="2"/>
      <c r="B161" s="1"/>
      <c r="C161" s="1"/>
      <c r="D161" s="1"/>
      <c r="E161" s="1"/>
      <c r="F161" s="1"/>
      <c r="G161" s="1"/>
      <c r="H161" s="1"/>
      <c r="I161" s="1"/>
      <c r="J161" s="1"/>
    </row>
    <row r="162" ht="15.6" customHeight="1">
      <c r="A162" s="2"/>
      <c r="B162" s="1"/>
      <c r="C162" s="1"/>
      <c r="D162" s="1"/>
      <c r="E162" s="1"/>
      <c r="F162" s="1"/>
      <c r="G162" s="1"/>
      <c r="H162" s="1"/>
      <c r="I162" s="1"/>
      <c r="J162" s="1"/>
    </row>
    <row r="163" ht="15.6" customHeight="1">
      <c r="A163" s="2"/>
      <c r="B163" s="1"/>
      <c r="C163" s="1"/>
      <c r="D163" s="1"/>
      <c r="E163" s="1"/>
      <c r="F163" s="1"/>
      <c r="G163" s="1"/>
      <c r="H163" s="1"/>
      <c r="I163" s="1"/>
      <c r="J163" s="1"/>
    </row>
    <row r="164" ht="15.6" customHeight="1">
      <c r="A164" s="2"/>
      <c r="B164" s="1"/>
      <c r="C164" s="1"/>
      <c r="D164" s="1"/>
      <c r="E164" s="1"/>
      <c r="F164" s="1"/>
      <c r="G164" s="1"/>
      <c r="H164" s="1"/>
      <c r="I164" s="1"/>
      <c r="J164" s="1"/>
    </row>
    <row r="165" ht="15.6" customHeight="1">
      <c r="A165" s="2"/>
      <c r="B165" s="1"/>
      <c r="C165" s="1"/>
      <c r="D165" s="1"/>
      <c r="E165" s="1"/>
      <c r="F165" s="1"/>
      <c r="G165" s="1"/>
      <c r="H165" s="1"/>
      <c r="I165" s="1"/>
      <c r="J165" s="1"/>
    </row>
    <row r="168" ht="15.6" customHeight="1">
      <c r="A168" s="2"/>
      <c r="B168" s="1"/>
      <c r="C168" s="1"/>
      <c r="D168" s="1"/>
      <c r="E168" s="1"/>
      <c r="F168" s="1"/>
      <c r="G168" s="1"/>
      <c r="H168" s="1"/>
      <c r="I168" s="1"/>
      <c r="J168" s="1"/>
    </row>
    <row r="169" ht="15.6" customHeight="1">
      <c r="A169" s="2"/>
      <c r="B169" s="1"/>
      <c r="C169" s="1"/>
      <c r="D169" s="1"/>
      <c r="E169" s="1"/>
      <c r="F169" s="1"/>
      <c r="G169" s="1"/>
      <c r="H169" s="1"/>
      <c r="I169" s="1"/>
      <c r="J169" s="1"/>
    </row>
    <row r="170" ht="15.6" customHeight="1">
      <c r="A170" s="2"/>
      <c r="B170" s="1"/>
      <c r="E170" s="1"/>
      <c r="F170" s="1"/>
      <c r="G170" s="1"/>
      <c r="H170" s="1"/>
      <c r="I170" s="1"/>
    </row>
    <row r="171" ht="15.6" customHeight="1">
      <c r="E171" s="1"/>
      <c r="F171" s="1"/>
      <c r="G171" s="1"/>
      <c r="H171" s="1"/>
      <c r="I171" s="1"/>
    </row>
    <row r="172" ht="15.6" customHeight="1">
      <c r="E172" s="1"/>
      <c r="F172" s="1"/>
      <c r="G172" s="1"/>
      <c r="H172" s="1"/>
      <c r="I172" s="1"/>
    </row>
    <row r="173" ht="15.6" customHeight="1">
      <c r="A173" s="2"/>
      <c r="B173" s="1"/>
      <c r="C173" s="1"/>
      <c r="D173" s="1"/>
      <c r="E173" s="1"/>
      <c r="F173" s="1"/>
      <c r="G173" s="1"/>
      <c r="H173" s="1"/>
      <c r="I173" s="1"/>
      <c r="J173" s="1"/>
    </row>
    <row r="174" ht="15.6" customHeight="1">
      <c r="A174" s="2"/>
      <c r="B174" s="1"/>
      <c r="C174" s="1"/>
      <c r="D174" s="1"/>
      <c r="E174" s="1"/>
      <c r="F174" s="1"/>
      <c r="G174" s="1"/>
      <c r="H174" s="1"/>
      <c r="I174" s="1"/>
      <c r="J174" s="1"/>
    </row>
    <row r="175" ht="15.6" customHeight="1">
      <c r="A175" s="2"/>
      <c r="B175" s="1"/>
      <c r="E175" s="1"/>
      <c r="F175" s="1"/>
      <c r="G175" s="1"/>
      <c r="H175" s="1"/>
      <c r="I175" s="1"/>
      <c r="J175" s="1"/>
    </row>
    <row r="176" ht="15.6" customHeight="1">
      <c r="E176" s="1"/>
      <c r="F176" s="1"/>
      <c r="G176" s="1"/>
      <c r="H176" s="1"/>
      <c r="I176" s="1"/>
    </row>
    <row r="177" ht="15.6" customHeight="1">
      <c r="E177" s="1"/>
      <c r="F177" s="1"/>
      <c r="G177" s="1"/>
      <c r="H177" s="1"/>
      <c r="I177" s="1"/>
    </row>
    <row r="178" ht="15.6" customHeight="1">
      <c r="A178" s="2"/>
      <c r="B178" s="1"/>
      <c r="C178" s="1"/>
      <c r="D178" s="1"/>
      <c r="E178" s="1"/>
      <c r="F178" s="1"/>
      <c r="G178" s="1"/>
      <c r="H178" s="1"/>
      <c r="I178" s="1"/>
      <c r="J178" s="1"/>
    </row>
    <row r="179" ht="15.6" customHeight="1">
      <c r="A179" s="2"/>
      <c r="B179" s="1"/>
      <c r="C179" s="1"/>
      <c r="D179" s="1"/>
      <c r="E179" s="1"/>
      <c r="F179" s="1"/>
      <c r="G179" s="1"/>
      <c r="H179" s="1"/>
      <c r="I179" s="1"/>
      <c r="J179" s="1"/>
    </row>
    <row r="180" ht="15.6" customHeight="1">
      <c r="A180" s="2"/>
      <c r="B180" s="1"/>
      <c r="E180" s="1"/>
      <c r="F180" s="1"/>
      <c r="G180" s="1"/>
      <c r="H180" s="1"/>
      <c r="I180" s="1"/>
    </row>
    <row r="181" ht="15.6" customHeight="1">
      <c r="E181" s="1"/>
      <c r="F181" s="1"/>
      <c r="G181" s="1"/>
      <c r="H181" s="1"/>
      <c r="I181" s="1"/>
    </row>
    <row r="182" ht="15.6" customHeight="1">
      <c r="E182" s="1"/>
      <c r="F182" s="1"/>
      <c r="G182" s="1"/>
      <c r="H182" s="1"/>
      <c r="I182" s="1"/>
    </row>
    <row r="183" ht="15.6" customHeight="1">
      <c r="A183" s="2"/>
      <c r="B183" s="1"/>
      <c r="C183" s="1"/>
      <c r="D183" s="1"/>
      <c r="E183" s="1"/>
      <c r="F183" s="1"/>
      <c r="G183" s="1"/>
      <c r="H183" s="1"/>
      <c r="I183" s="1"/>
      <c r="J183" s="1"/>
    </row>
    <row r="184" ht="15.6" customHeight="1">
      <c r="A184" s="2"/>
      <c r="B184" s="1"/>
      <c r="C184" s="1"/>
      <c r="D184" s="1"/>
      <c r="E184" s="1"/>
      <c r="F184" s="1"/>
      <c r="G184" s="1"/>
      <c r="H184" s="1"/>
      <c r="I184" s="1"/>
      <c r="J184" s="1"/>
    </row>
    <row r="185" ht="15.6" customHeight="1">
      <c r="A185" s="2"/>
      <c r="B185" s="1"/>
      <c r="E185" s="1"/>
      <c r="F185" s="1"/>
      <c r="G185" s="1"/>
      <c r="H185" s="1"/>
      <c r="I185" s="1"/>
    </row>
  </sheetData>
  <mergeCells count="100">
    <mergeCell ref="C1:J1"/>
    <mergeCell ref="C2:J2"/>
    <mergeCell ref="C3:J3"/>
    <mergeCell ref="A4:J4"/>
    <mergeCell ref="A5:A7"/>
    <mergeCell ref="B5:B7"/>
    <mergeCell ref="C5:C7"/>
    <mergeCell ref="D5:I5"/>
    <mergeCell ref="J5:J7"/>
    <mergeCell ref="D6:D7"/>
    <mergeCell ref="E6:I6"/>
    <mergeCell ref="A9:J9"/>
    <mergeCell ref="A10:A12"/>
    <mergeCell ref="B10:B12"/>
    <mergeCell ref="J10:J12"/>
    <mergeCell ref="A13:A15"/>
    <mergeCell ref="B13:B15"/>
    <mergeCell ref="J13:J15"/>
    <mergeCell ref="A16:A18"/>
    <mergeCell ref="B16:B18"/>
    <mergeCell ref="J16:J18"/>
    <mergeCell ref="A19:A21"/>
    <mergeCell ref="B19:B21"/>
    <mergeCell ref="J19:J21"/>
    <mergeCell ref="A22:A24"/>
    <mergeCell ref="B22:B24"/>
    <mergeCell ref="J22:J24"/>
    <mergeCell ref="A25:A27"/>
    <mergeCell ref="B25:B27"/>
    <mergeCell ref="J25:J27"/>
    <mergeCell ref="A28:A30"/>
    <mergeCell ref="B28:B30"/>
    <mergeCell ref="J28:J30"/>
    <mergeCell ref="A31:A33"/>
    <mergeCell ref="B31:B33"/>
    <mergeCell ref="J31:J33"/>
    <mergeCell ref="A34:A36"/>
    <mergeCell ref="B34:B36"/>
    <mergeCell ref="J34:J36"/>
    <mergeCell ref="A37:A39"/>
    <mergeCell ref="B37:B39"/>
    <mergeCell ref="J37:J39"/>
    <mergeCell ref="A40:A42"/>
    <mergeCell ref="B40:B42"/>
    <mergeCell ref="J40:J42"/>
    <mergeCell ref="A43:A45"/>
    <mergeCell ref="B43:B45"/>
    <mergeCell ref="J43:J45"/>
    <mergeCell ref="A46:A48"/>
    <mergeCell ref="B46:B48"/>
    <mergeCell ref="J46:J48"/>
    <mergeCell ref="A49:A51"/>
    <mergeCell ref="B49:B51"/>
    <mergeCell ref="J49:J51"/>
    <mergeCell ref="A52:A54"/>
    <mergeCell ref="B52:B54"/>
    <mergeCell ref="J52:J54"/>
    <mergeCell ref="A55:A57"/>
    <mergeCell ref="B55:B57"/>
    <mergeCell ref="J55:J57"/>
    <mergeCell ref="A58:B60"/>
    <mergeCell ref="J58:J60"/>
    <mergeCell ref="A61:J61"/>
    <mergeCell ref="A62:A64"/>
    <mergeCell ref="B62:B64"/>
    <mergeCell ref="J62:J64"/>
    <mergeCell ref="A65:A67"/>
    <mergeCell ref="B65:B67"/>
    <mergeCell ref="J65:J67"/>
    <mergeCell ref="A68:A70"/>
    <mergeCell ref="B68:B70"/>
    <mergeCell ref="J68:J70"/>
    <mergeCell ref="A71:A73"/>
    <mergeCell ref="B71:B73"/>
    <mergeCell ref="J71:J73"/>
    <mergeCell ref="A74:A76"/>
    <mergeCell ref="B74:B76"/>
    <mergeCell ref="J74:J76"/>
    <mergeCell ref="A77:A79"/>
    <mergeCell ref="B77:B79"/>
    <mergeCell ref="J77:J79"/>
    <mergeCell ref="A80:A82"/>
    <mergeCell ref="B80:B82"/>
    <mergeCell ref="J80:J82"/>
    <mergeCell ref="A83:A85"/>
    <mergeCell ref="B83:B85"/>
    <mergeCell ref="J83:J85"/>
    <mergeCell ref="A86:A88"/>
    <mergeCell ref="B86:B88"/>
    <mergeCell ref="J86:J88"/>
    <mergeCell ref="A89:A91"/>
    <mergeCell ref="B89:B91"/>
    <mergeCell ref="J89:J91"/>
    <mergeCell ref="A92:A94"/>
    <mergeCell ref="B92:B94"/>
    <mergeCell ref="J92:J94"/>
    <mergeCell ref="A95:B97"/>
    <mergeCell ref="J95:J97"/>
    <mergeCell ref="A98:B100"/>
    <mergeCell ref="J98:J100"/>
  </mergeCells>
  <printOptions headings="0" gridLines="0"/>
  <pageMargins left="0.19685039370078738" right="0.19685039370078738" top="0.74803149606299213" bottom="0.15748031496062992" header="0.31496062992125984" footer="0.31496062992125984"/>
  <pageSetup paperSize="9" scale="100" fitToWidth="1" fitToHeight="2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6</cp:revision>
  <dcterms:created xsi:type="dcterms:W3CDTF">2006-09-28T05:33:49Z</dcterms:created>
  <dcterms:modified xsi:type="dcterms:W3CDTF">2024-02-15T13:35:01Z</dcterms:modified>
</cp:coreProperties>
</file>