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риложение 2" sheetId="1" state="visible" r:id="rId1"/>
  </sheets>
  <calcPr/>
</workbook>
</file>

<file path=xl/sharedStrings.xml><?xml version="1.0" encoding="utf-8"?>
<sst xmlns="http://schemas.openxmlformats.org/spreadsheetml/2006/main" count="48" uniqueCount="48">
  <si>
    <t xml:space="preserve">Приложение  2 к муниципальной программе 
«Развитие культуры, спорта и молодежной политики на территории Сланцевского муниципального района» на 2020-2026 годы</t>
  </si>
  <si>
    <t xml:space="preserve">утвержденной постановлением администрации Сланцевского муниципального района от 30.10.2019 № 1708-п (в редакции постановление администрации Сланцевского муниципального района от________№_____)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</si>
  <si>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</si>
  <si>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муниципального района"</t>
  </si>
  <si>
    <t xml:space="preserve">№ п/п</t>
  </si>
  <si>
    <t>Мероприятия</t>
  </si>
  <si>
    <t xml:space="preserve">Годы реализации</t>
  </si>
  <si>
    <t xml:space="preserve">Планируемые объемы финансирования (тыс. рублей в ценах года реализации мероприятия)</t>
  </si>
  <si>
    <t xml:space="preserve">Ответственные исполнители</t>
  </si>
  <si>
    <t xml:space="preserve">в том числе</t>
  </si>
  <si>
    <t>Всего</t>
  </si>
  <si>
    <t xml:space="preserve">Федеральный бюджет</t>
  </si>
  <si>
    <t xml:space="preserve">Областной бюджет</t>
  </si>
  <si>
    <t xml:space="preserve">Бюджет района</t>
  </si>
  <si>
    <t xml:space="preserve">Бюджет поселений </t>
  </si>
  <si>
    <t xml:space="preserve">Прочие источники</t>
  </si>
  <si>
    <t xml:space="preserve">Федеральные проекты, входящие в состав национальных проектов</t>
  </si>
  <si>
    <t xml:space="preserve">Федеральный проект "Культурная среда"</t>
  </si>
  <si>
    <t xml:space="preserve">Создание модельных мунициальных библиотек</t>
  </si>
  <si>
    <t>СМЦРБ</t>
  </si>
  <si>
    <t>ИТОГО</t>
  </si>
  <si>
    <t>ВСЕГО</t>
  </si>
  <si>
    <t>2022-2026</t>
  </si>
  <si>
    <t xml:space="preserve">Комплексы процессных мероприятия</t>
  </si>
  <si>
    <t xml:space="preserve">1. Комплекс процессных мероприятий "Развитие культуры на территории Сланцевского муниципального района"</t>
  </si>
  <si>
    <t xml:space="preserve">Поддержка творческих инициатив</t>
  </si>
  <si>
    <t xml:space="preserve">Библиотечное обслуживание населения</t>
  </si>
  <si>
    <t xml:space="preserve">Сохранение кадрового потенциала </t>
  </si>
  <si>
    <t xml:space="preserve">Комплектование книжных фондов</t>
  </si>
  <si>
    <t xml:space="preserve">Формирование доступной среды жизнедеятельности для инвалидов в ЛО</t>
  </si>
  <si>
    <t xml:space="preserve">Развитие инфраструктуры организаций культуры</t>
  </si>
  <si>
    <t xml:space="preserve">Укрепление материально-технической базы учреждений культуры</t>
  </si>
  <si>
    <t>Итого</t>
  </si>
  <si>
    <t xml:space="preserve">2. Комплекс процессных мероприятий "Развитие молодежной политики на территории Сланцевского муниципального района"</t>
  </si>
  <si>
    <t xml:space="preserve">Реализация комплекса мер по созданию условий для успешной социализации и эффективной самореализации молодежи</t>
  </si>
  <si>
    <t xml:space="preserve">Обеспечение деятельности молодежного коворкинг-центра </t>
  </si>
  <si>
    <t xml:space="preserve">Материально-техническое обеспечение молодежных коворкинг-центров-софинансирование субсидий ОБ</t>
  </si>
  <si>
    <t xml:space="preserve">3. Комплекс процессных мероприятий "Развитие физической культуры и спорта на территории Сланцевского муниципального района"</t>
  </si>
  <si>
    <t xml:space="preserve">Обеспечение деятельности муниципальных казенных учреждений физической культуры и спорта</t>
  </si>
  <si>
    <t xml:space="preserve">ФОК "Сланцы"</t>
  </si>
  <si>
    <t xml:space="preserve">ФОК СМР</t>
  </si>
  <si>
    <t>итого</t>
  </si>
  <si>
    <t xml:space="preserve">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</si>
  <si>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 xml:space="preserve">Развитие инфраструктуры спортивных объектов</t>
  </si>
  <si>
    <t xml:space="preserve">Создание условий для развития физической культуры и спорта на территории Сланцевского мунципального района</t>
  </si>
  <si>
    <t xml:space="preserve">Итого по комплексу процессных мероприятий</t>
  </si>
  <si>
    <t xml:space="preserve">Всего по комплексу процессных мероприятий</t>
  </si>
  <si>
    <t xml:space="preserve">ВСЕГО по Программе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</si>
</sst>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000"/>
  </numFmts>
  <fonts count="5">
    <font>
      <sz val="11.000000"/>
      <color theme="1"/>
      <name val="Calibri"/>
    </font>
    <font>
      <sz val="12.000000"/>
      <color theme="1"/>
      <name val="Times New Roman"/>
    </font>
    <font>
      <sz val="11.000000"/>
      <color theme="1"/>
      <name val="Times New Roman"/>
    </font>
    <font>
      <b/>
      <sz val="14.000000"/>
      <color theme="1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4659260841701"/>
        <bgColor indexed="65"/>
      </patternFill>
    </fill>
    <fill>
      <patternFill patternType="solid">
        <fgColor theme="0" tint="-0.049958800012207406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14">
    <xf fontId="0" fillId="0" borderId="0" numFmtId="0" xfId="0"/>
    <xf fontId="1" fillId="0" borderId="0" numFmtId="0" xfId="0" applyFont="1"/>
    <xf fontId="2" fillId="0" borderId="0" numFmtId="0" xfId="0" applyFont="1" applyAlignment="1">
      <alignment horizontal="center" wrapText="1"/>
    </xf>
    <xf fontId="3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4" fillId="0" borderId="1" numFmtId="0" xfId="0" applyFont="1" applyBorder="1" applyAlignment="1">
      <alignment horizontal="center" vertical="center"/>
    </xf>
    <xf fontId="4" fillId="0" borderId="0" numFmtId="0" xfId="0" applyFont="1" applyAlignment="1">
      <alignment horizontal="center" vertical="center"/>
    </xf>
    <xf fontId="1" fillId="0" borderId="2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/>
    </xf>
    <xf fontId="4" fillId="0" borderId="2" numFmtId="0" xfId="0" applyFont="1" applyBorder="1" applyAlignment="1">
      <alignment horizontal="center" vertical="center" wrapText="1"/>
    </xf>
    <xf fontId="4" fillId="0" borderId="3" numFmtId="0" xfId="0" applyFont="1" applyBorder="1" applyAlignment="1">
      <alignment horizontal="center" vertical="center" wrapText="1"/>
    </xf>
    <xf fontId="4" fillId="0" borderId="4" numFmtId="0" xfId="0" applyFont="1" applyBorder="1" applyAlignment="1">
      <alignment horizontal="center" vertical="center" wrapText="1"/>
    </xf>
    <xf fontId="1" fillId="0" borderId="7" numFmtId="0" xfId="0" applyFont="1" applyBorder="1" applyAlignment="1">
      <alignment horizontal="center" vertical="center" wrapText="1"/>
    </xf>
    <xf fontId="1" fillId="0" borderId="8" numFmtId="0" xfId="0" applyFont="1" applyBorder="1" applyAlignment="1">
      <alignment horizontal="center" vertical="center" wrapText="1"/>
    </xf>
    <xf fontId="4" fillId="0" borderId="2" numFmtId="160" xfId="0" applyNumberFormat="1" applyFont="1" applyBorder="1" applyAlignment="1">
      <alignment horizontal="center" vertical="center" wrapText="1"/>
    </xf>
    <xf fontId="1" fillId="0" borderId="2" numFmtId="160" xfId="0" applyNumberFormat="1" applyFont="1" applyBorder="1" applyAlignment="1">
      <alignment horizontal="center" vertical="center" wrapText="1"/>
    </xf>
    <xf fontId="1" fillId="0" borderId="9" numFmtId="0" xfId="0" applyFont="1" applyBorder="1" applyAlignment="1">
      <alignment horizontal="center" vertical="center" wrapText="1"/>
    </xf>
    <xf fontId="4" fillId="0" borderId="7" numFmtId="160" xfId="0" applyNumberFormat="1" applyFont="1" applyBorder="1" applyAlignment="1">
      <alignment horizontal="center" vertical="center" wrapText="1"/>
    </xf>
    <xf fontId="1" fillId="0" borderId="7" numFmtId="160" xfId="0" applyNumberFormat="1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 wrapText="1"/>
    </xf>
    <xf fontId="4" fillId="0" borderId="8" numFmtId="0" xfId="0" applyFont="1" applyBorder="1" applyAlignment="1">
      <alignment horizontal="center" vertical="center" wrapText="1"/>
    </xf>
    <xf fontId="4" fillId="2" borderId="2" numFmtId="0" xfId="0" applyFont="1" applyFill="1" applyBorder="1" applyAlignment="1">
      <alignment horizontal="center" vertical="center" wrapText="1"/>
    </xf>
    <xf fontId="4" fillId="2" borderId="2" numFmtId="160" xfId="0" applyNumberFormat="1" applyFont="1" applyFill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center" vertical="center" wrapText="1"/>
    </xf>
    <xf fontId="4" fillId="3" borderId="2" numFmtId="0" xfId="0" applyFont="1" applyFill="1" applyBorder="1" applyAlignment="1">
      <alignment horizontal="center" vertical="center" wrapText="1"/>
    </xf>
    <xf fontId="4" fillId="3" borderId="4" numFmtId="0" xfId="0" applyFont="1" applyFill="1" applyBorder="1" applyAlignment="1">
      <alignment horizontal="center" vertical="center" wrapText="1"/>
    </xf>
    <xf fontId="4" fillId="3" borderId="2" numFmtId="160" xfId="0" applyNumberFormat="1" applyFont="1" applyFill="1" applyBorder="1" applyAlignment="1">
      <alignment horizontal="center" vertical="center" wrapText="1"/>
    </xf>
    <xf fontId="4" fillId="3" borderId="2" numFmtId="2" xfId="0" applyNumberFormat="1" applyFont="1" applyFill="1" applyBorder="1" applyAlignment="1">
      <alignment horizontal="center" vertical="center" wrapText="1"/>
    </xf>
    <xf fontId="1" fillId="0" borderId="7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center" wrapText="1"/>
    </xf>
    <xf fontId="1" fillId="0" borderId="8" numFmtId="0" xfId="0" applyFont="1" applyBorder="1" applyAlignment="1">
      <alignment horizontal="left" vertical="center" wrapText="1"/>
    </xf>
    <xf fontId="1" fillId="0" borderId="9" numFmtId="0" xfId="0" applyFont="1" applyBorder="1" applyAlignment="1">
      <alignment horizontal="left" vertical="center" wrapText="1"/>
    </xf>
    <xf fontId="1" fillId="0" borderId="13" numFmtId="0" xfId="0" applyFont="1" applyBorder="1" applyAlignment="1">
      <alignment horizontal="left" vertical="center" wrapText="1"/>
    </xf>
    <xf fontId="1" fillId="0" borderId="7" numFmtId="2" xfId="0" applyNumberFormat="1" applyFont="1" applyBorder="1" applyAlignment="1">
      <alignment horizontal="center" vertical="center" wrapText="1"/>
    </xf>
    <xf fontId="4" fillId="2" borderId="8" numFmtId="0" xfId="0" applyFont="1" applyFill="1" applyBorder="1" applyAlignment="1">
      <alignment horizontal="center" vertical="center" wrapText="1"/>
    </xf>
    <xf fontId="4" fillId="2" borderId="7" numFmtId="0" xfId="0" applyFont="1" applyFill="1" applyBorder="1" applyAlignment="1">
      <alignment horizontal="center" vertical="center" wrapText="1"/>
    </xf>
    <xf fontId="1" fillId="2" borderId="2" numFmtId="160" xfId="0" applyNumberFormat="1" applyFont="1" applyFill="1" applyBorder="1" applyAlignment="1">
      <alignment horizontal="center" vertical="center" wrapText="1"/>
    </xf>
    <xf fontId="4" fillId="2" borderId="2" numFmtId="2" xfId="0" applyNumberFormat="1" applyFont="1" applyFill="1" applyBorder="1" applyAlignment="1">
      <alignment horizontal="center" vertical="center" wrapText="1"/>
    </xf>
    <xf fontId="4" fillId="2" borderId="11" numFmtId="0" xfId="0" applyFont="1" applyFill="1" applyBorder="1" applyAlignment="1">
      <alignment horizontal="center" vertical="center" wrapText="1"/>
    </xf>
    <xf fontId="4" fillId="2" borderId="9" numFmtId="0" xfId="0" applyFont="1" applyFill="1" applyBorder="1" applyAlignment="1">
      <alignment horizontal="center" vertical="center" wrapText="1"/>
    </xf>
    <xf fontId="4" fillId="4" borderId="2" numFmtId="0" xfId="0" applyFont="1" applyFill="1" applyBorder="1" applyAlignment="1">
      <alignment horizontal="center" vertical="center" wrapText="1"/>
    </xf>
    <xf fontId="4" fillId="4" borderId="4" numFmtId="0" xfId="0" applyFont="1" applyFill="1" applyBorder="1" applyAlignment="1">
      <alignment horizontal="center" vertical="center" wrapText="1"/>
    </xf>
    <xf fontId="4" fillId="4" borderId="2" numFmtId="160" xfId="0" applyNumberFormat="1" applyFont="1" applyFill="1" applyBorder="1" applyAlignment="1">
      <alignment horizontal="center" vertical="center" wrapText="1"/>
    </xf>
    <xf fontId="4" fillId="4" borderId="2" numFmtId="2" xfId="0" applyNumberFormat="1" applyFont="1" applyFill="1" applyBorder="1" applyAlignment="1">
      <alignment horizontal="center" vertical="center" wrapText="1"/>
    </xf>
    <xf fontId="4" fillId="0" borderId="7" numFmtId="0" xfId="0" applyFont="1" applyBorder="1" applyAlignment="1">
      <alignment horizontal="center" vertical="center" wrapText="1"/>
    </xf>
    <xf fontId="4" fillId="0" borderId="14" numFmtId="0" xfId="0" applyFont="1" applyBorder="1" applyAlignment="1">
      <alignment horizontal="center" vertical="center" wrapText="1"/>
    </xf>
    <xf fontId="1" fillId="0" borderId="15" numFmtId="0" xfId="0" applyFont="1" applyBorder="1" applyAlignment="1">
      <alignment horizontal="center" vertical="center" wrapText="1"/>
    </xf>
    <xf fontId="1" fillId="0" borderId="15" numFmtId="0" xfId="0" applyFont="1" applyBorder="1" applyAlignment="1">
      <alignment horizontal="left" vertical="center" wrapText="1"/>
    </xf>
    <xf fontId="1" fillId="0" borderId="16" numFmtId="0" xfId="0" applyFont="1" applyBorder="1" applyAlignment="1">
      <alignment horizontal="center" vertical="center" wrapText="1"/>
    </xf>
    <xf fontId="1" fillId="0" borderId="16" numFmtId="0" xfId="0" applyFont="1" applyBorder="1" applyAlignment="1">
      <alignment horizontal="left" vertical="center" wrapText="1"/>
    </xf>
    <xf fontId="1" fillId="0" borderId="17" numFmtId="0" xfId="0" applyFont="1" applyBorder="1" applyAlignment="1">
      <alignment horizontal="center" vertical="center" wrapText="1"/>
    </xf>
    <xf fontId="1" fillId="0" borderId="17" numFmtId="0" xfId="0" applyFont="1" applyBorder="1" applyAlignment="1">
      <alignment horizontal="left" vertical="center" wrapText="1"/>
    </xf>
    <xf fontId="4" fillId="2" borderId="18" numFmtId="0" xfId="0" applyFont="1" applyFill="1" applyBorder="1" applyAlignment="1">
      <alignment horizontal="center" vertical="center" wrapText="1"/>
    </xf>
    <xf fontId="4" fillId="2" borderId="19" numFmtId="0" xfId="0" applyFont="1" applyFill="1" applyBorder="1" applyAlignment="1">
      <alignment horizontal="center" vertical="center" wrapText="1"/>
    </xf>
    <xf fontId="4" fillId="2" borderId="20" numFmtId="0" xfId="0" applyFont="1" applyFill="1" applyBorder="1" applyAlignment="1">
      <alignment horizontal="center" vertical="center" wrapText="1"/>
    </xf>
    <xf fontId="1" fillId="2" borderId="4" numFmtId="160" xfId="0" applyNumberFormat="1" applyFont="1" applyFill="1" applyBorder="1" applyAlignment="1">
      <alignment horizontal="center" vertical="center" wrapText="1"/>
    </xf>
    <xf fontId="4" fillId="2" borderId="21" numFmtId="0" xfId="0" applyFont="1" applyFill="1" applyBorder="1" applyAlignment="1">
      <alignment horizontal="center" vertical="center" wrapText="1"/>
    </xf>
    <xf fontId="4" fillId="2" borderId="22" numFmtId="0" xfId="0" applyFont="1" applyFill="1" applyBorder="1" applyAlignment="1">
      <alignment horizontal="center" vertical="center" wrapText="1"/>
    </xf>
    <xf fontId="1" fillId="2" borderId="6" numFmtId="160" xfId="0" applyNumberFormat="1" applyFont="1" applyFill="1" applyBorder="1" applyAlignment="1">
      <alignment horizontal="center" vertical="center" wrapText="1"/>
    </xf>
    <xf fontId="4" fillId="2" borderId="6" numFmtId="2" xfId="0" applyNumberFormat="1" applyFont="1" applyFill="1" applyBorder="1" applyAlignment="1">
      <alignment horizontal="center" vertical="center" wrapText="1"/>
    </xf>
    <xf fontId="4" fillId="2" borderId="23" numFmtId="0" xfId="0" applyFont="1" applyFill="1" applyBorder="1" applyAlignment="1">
      <alignment horizontal="center" vertical="center" wrapText="1"/>
    </xf>
    <xf fontId="4" fillId="2" borderId="24" numFmtId="0" xfId="0" applyFont="1" applyFill="1" applyBorder="1" applyAlignment="1">
      <alignment horizontal="center" vertical="center" wrapText="1"/>
    </xf>
    <xf fontId="4" fillId="4" borderId="12" numFmtId="0" xfId="0" applyFont="1" applyFill="1" applyBorder="1" applyAlignment="1">
      <alignment horizontal="center" vertical="center" wrapText="1"/>
    </xf>
    <xf fontId="4" fillId="4" borderId="1" numFmtId="0" xfId="0" applyFont="1" applyFill="1" applyBorder="1" applyAlignment="1">
      <alignment horizontal="center" vertical="center" wrapText="1"/>
    </xf>
    <xf fontId="1" fillId="0" borderId="10" numFmtId="0" xfId="0" applyFont="1" applyBorder="1" applyAlignment="1">
      <alignment horizontal="left" vertical="center" wrapText="1"/>
    </xf>
    <xf fontId="1" fillId="0" borderId="11" numFmtId="0" xfId="0" applyFont="1" applyBorder="1" applyAlignment="1">
      <alignment horizontal="left" vertical="center" wrapText="1"/>
    </xf>
    <xf fontId="1" fillId="5" borderId="2" numFmtId="0" xfId="0" applyFont="1" applyFill="1" applyBorder="1" applyAlignment="1">
      <alignment horizontal="center" vertical="center" wrapText="1"/>
    </xf>
    <xf fontId="4" fillId="5" borderId="2" numFmtId="160" xfId="0" applyNumberFormat="1" applyFont="1" applyFill="1" applyBorder="1" applyAlignment="1">
      <alignment horizontal="center" vertical="center" wrapText="1"/>
    </xf>
    <xf fontId="4" fillId="0" borderId="4" numFmtId="160" xfId="0" applyNumberFormat="1" applyFont="1" applyBorder="1" applyAlignment="1">
      <alignment horizontal="center" vertical="center" wrapText="1"/>
    </xf>
    <xf fontId="1" fillId="0" borderId="12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14" numFmtId="0" xfId="0" applyFont="1" applyBorder="1" applyAlignment="1">
      <alignment horizontal="left" vertical="center" wrapText="1"/>
    </xf>
    <xf fontId="1" fillId="0" borderId="0" numFmtId="0" xfId="0" applyFont="1" applyAlignment="1">
      <alignment horizontal="left" vertical="center" wrapText="1"/>
    </xf>
    <xf fontId="1" fillId="5" borderId="7" numFmtId="0" xfId="0" applyFont="1" applyFill="1" applyBorder="1" applyAlignment="1">
      <alignment horizontal="center" vertical="center" wrapText="1"/>
    </xf>
    <xf fontId="4" fillId="2" borderId="14" numFmtId="0" xfId="0" applyFont="1" applyFill="1" applyBorder="1" applyAlignment="1">
      <alignment horizontal="center" vertical="center" wrapText="1"/>
    </xf>
    <xf fontId="4" fillId="2" borderId="15" numFmtId="0" xfId="0" applyFont="1" applyFill="1" applyBorder="1" applyAlignment="1">
      <alignment horizontal="center" vertical="center" wrapText="1"/>
    </xf>
    <xf fontId="4" fillId="2" borderId="0" numFmtId="0" xfId="0" applyFont="1" applyFill="1" applyAlignment="1">
      <alignment horizontal="center" vertical="center" wrapText="1"/>
    </xf>
    <xf fontId="4" fillId="2" borderId="17" numFmtId="0" xfId="0" applyFont="1" applyFill="1" applyBorder="1" applyAlignment="1">
      <alignment horizontal="center" vertical="center" wrapText="1"/>
    </xf>
    <xf fontId="4" fillId="2" borderId="5" numFmtId="0" xfId="0" applyFont="1" applyFill="1" applyBorder="1" applyAlignment="1">
      <alignment horizontal="center" vertical="center" wrapText="1"/>
    </xf>
    <xf fontId="4" fillId="4" borderId="5" numFmtId="0" xfId="0" applyFont="1" applyFill="1" applyBorder="1" applyAlignment="1">
      <alignment horizontal="center" vertical="center" wrapText="1"/>
    </xf>
    <xf fontId="4" fillId="4" borderId="7" numFmtId="2" xfId="0" applyNumberFormat="1" applyFont="1" applyFill="1" applyBorder="1" applyAlignment="1">
      <alignment horizontal="center" vertical="center" wrapText="1"/>
    </xf>
    <xf fontId="4" fillId="0" borderId="25" numFmtId="160" xfId="0" applyNumberFormat="1" applyFont="1" applyBorder="1" applyAlignment="1">
      <alignment horizontal="center" vertical="center" wrapText="1"/>
    </xf>
    <xf fontId="4" fillId="0" borderId="2" numFmtId="0" xfId="0" applyFont="1" applyBorder="1" applyAlignment="1">
      <alignment horizontal="center"/>
    </xf>
    <xf fontId="4" fillId="0" borderId="5" numFmtId="0" xfId="0" applyFont="1" applyBorder="1" applyAlignment="1">
      <alignment horizontal="center" vertical="center" wrapText="1"/>
    </xf>
    <xf fontId="4" fillId="0" borderId="2" numFmtId="2" xfId="0" applyNumberFormat="1" applyFont="1" applyBorder="1" applyAlignment="1">
      <alignment horizontal="center" vertical="center" wrapText="1"/>
    </xf>
    <xf fontId="4" fillId="6" borderId="2" numFmtId="0" xfId="0" applyFont="1" applyFill="1" applyBorder="1" applyAlignment="1">
      <alignment horizontal="center" vertical="center" wrapText="1"/>
    </xf>
    <xf fontId="4" fillId="6" borderId="2" numFmtId="160" xfId="0" applyNumberFormat="1" applyFont="1" applyFill="1" applyBorder="1" applyAlignment="1">
      <alignment horizontal="center" vertical="center" wrapText="1"/>
    </xf>
    <xf fontId="4" fillId="6" borderId="25" numFmtId="160" xfId="0" applyNumberFormat="1" applyFont="1" applyFill="1" applyBorder="1" applyAlignment="1">
      <alignment horizontal="center" vertical="center" wrapText="1"/>
    </xf>
    <xf fontId="4" fillId="6" borderId="2" numFmtId="2" xfId="0" applyNumberFormat="1" applyFont="1" applyFill="1" applyBorder="1" applyAlignment="1">
      <alignment horizontal="center" vertical="center" wrapText="1"/>
    </xf>
    <xf fontId="4" fillId="6" borderId="7" numFmtId="0" xfId="0" applyFont="1" applyFill="1" applyBorder="1" applyAlignment="1">
      <alignment horizontal="center" vertical="center" wrapText="1"/>
    </xf>
    <xf fontId="4" fillId="6" borderId="6" numFmtId="2" xfId="0" applyNumberFormat="1" applyFont="1" applyFill="1" applyBorder="1" applyAlignment="1">
      <alignment horizontal="center" vertical="center" wrapText="1"/>
    </xf>
    <xf fontId="4" fillId="0" borderId="2" numFmtId="0" xfId="0" applyFont="1" applyBorder="1" applyAlignment="1">
      <alignment horizontal="center" wrapText="1"/>
    </xf>
    <xf fontId="4" fillId="0" borderId="6" numFmtId="0" xfId="0" applyFont="1" applyBorder="1" applyAlignment="1">
      <alignment horizontal="center" vertical="center" wrapText="1"/>
    </xf>
    <xf fontId="4" fillId="7" borderId="2" numFmtId="0" xfId="0" applyFont="1" applyFill="1" applyBorder="1" applyAlignment="1">
      <alignment horizontal="center" vertical="center" wrapText="1"/>
    </xf>
    <xf fontId="4" fillId="7" borderId="4" numFmtId="0" xfId="0" applyFont="1" applyFill="1" applyBorder="1" applyAlignment="1">
      <alignment horizontal="center" vertical="center" wrapText="1"/>
    </xf>
    <xf fontId="4" fillId="7" borderId="7" numFmtId="0" xfId="0" applyFont="1" applyFill="1" applyBorder="1" applyAlignment="1">
      <alignment horizontal="center" vertical="center" wrapText="1"/>
    </xf>
    <xf fontId="4" fillId="7" borderId="2" numFmtId="160" xfId="0" applyNumberFormat="1" applyFont="1" applyFill="1" applyBorder="1" applyAlignment="1">
      <alignment horizontal="center" vertical="center" wrapText="1"/>
    </xf>
    <xf fontId="4" fillId="7" borderId="2" numFmtId="2" xfId="0" applyNumberFormat="1" applyFont="1" applyFill="1" applyBorder="1" applyAlignment="1">
      <alignment horizontal="center" vertical="center" wrapText="1"/>
    </xf>
    <xf fontId="4" fillId="0" borderId="2" numFmtId="160" xfId="0" applyNumberFormat="1" applyFont="1" applyBorder="1" applyAlignment="1">
      <alignment horizontal="center"/>
    </xf>
    <xf fontId="4" fillId="7" borderId="2" numFmtId="160" xfId="0" applyNumberFormat="1" applyFont="1" applyFill="1" applyBorder="1" applyAlignment="1">
      <alignment horizontal="center"/>
    </xf>
    <xf fontId="4" fillId="7" borderId="2" numFmtId="0" xfId="0" applyFont="1" applyFill="1" applyBorder="1" applyAlignment="1">
      <alignment horizontal="center"/>
    </xf>
    <xf fontId="4" fillId="8" borderId="2" numFmtId="0" xfId="0" applyFont="1" applyFill="1" applyBorder="1" applyAlignment="1">
      <alignment horizontal="center" vertical="center" wrapText="1"/>
    </xf>
    <xf fontId="4" fillId="8" borderId="4" numFmtId="0" xfId="0" applyFont="1" applyFill="1" applyBorder="1" applyAlignment="1">
      <alignment horizontal="center" vertical="center" wrapText="1"/>
    </xf>
    <xf fontId="4" fillId="8" borderId="2" numFmtId="0" xfId="0" applyFont="1" applyFill="1" applyBorder="1" applyAlignment="1">
      <alignment horizontal="center"/>
    </xf>
    <xf fontId="4" fillId="8" borderId="2" numFmtId="160" xfId="0" applyNumberFormat="1" applyFont="1" applyFill="1" applyBorder="1" applyAlignment="1">
      <alignment horizontal="center"/>
    </xf>
    <xf fontId="1" fillId="8" borderId="2" numFmt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85" workbookViewId="0">
      <selection activeCell="B40" activeCellId="0" sqref="B40"/>
    </sheetView>
  </sheetViews>
  <sheetFormatPr defaultColWidth="8.85546875" defaultRowHeight="14.25"/>
  <cols>
    <col bestFit="1" customWidth="1" min="1" max="1" style="1" width="8.85546875"/>
    <col customWidth="1" min="2" max="2" style="1" width="51.42578125"/>
    <col customWidth="1" min="3" max="3" style="1" width="15.28515625"/>
    <col customWidth="1" min="4" max="4" style="1" width="17.28515625"/>
    <col customWidth="1" min="5" max="5" style="1" width="17"/>
    <col customWidth="1" min="6" max="6" style="1" width="16.7109375"/>
    <col customWidth="1" min="7" max="7" style="1" width="16.85546875"/>
    <col customWidth="1" min="8" max="9" style="1" width="16.5703125"/>
    <col customWidth="1" min="10" max="10" style="1" width="19.7109375"/>
    <col bestFit="1" customWidth="1" min="11" max="11" style="1" width="8.85546875"/>
    <col min="12" max="16384" style="1" width="8.85546875"/>
  </cols>
  <sheetData>
    <row r="1" ht="87" customHeight="1">
      <c r="I1" s="2" t="s">
        <v>0</v>
      </c>
      <c r="J1" s="2"/>
    </row>
    <row r="2" ht="107.25" customHeight="1">
      <c r="I2" s="2" t="s">
        <v>1</v>
      </c>
      <c r="J2" s="2"/>
    </row>
    <row r="3" ht="17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ht="24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ht="25.149999999999999" customHeight="1">
      <c r="B5" s="5"/>
      <c r="C5" s="5"/>
      <c r="D5" s="5"/>
      <c r="E5" s="5"/>
      <c r="F5" s="5"/>
      <c r="G5" s="5"/>
      <c r="H5" s="5"/>
      <c r="I5" s="6"/>
    </row>
    <row r="6" ht="25.149999999999999" customHeight="1">
      <c r="A6" s="7" t="s">
        <v>4</v>
      </c>
      <c r="B6" s="7" t="s">
        <v>5</v>
      </c>
      <c r="C6" s="7" t="s">
        <v>6</v>
      </c>
      <c r="D6" s="7" t="s">
        <v>7</v>
      </c>
      <c r="E6" s="8"/>
      <c r="F6" s="8"/>
      <c r="G6" s="8"/>
      <c r="H6" s="8"/>
      <c r="I6" s="9"/>
      <c r="J6" s="7" t="s">
        <v>8</v>
      </c>
    </row>
    <row r="7" ht="25.149999999999999" customHeight="1">
      <c r="A7" s="10"/>
      <c r="B7" s="10"/>
      <c r="C7" s="10"/>
      <c r="D7" s="7" t="s">
        <v>9</v>
      </c>
      <c r="E7" s="8"/>
      <c r="F7" s="8"/>
      <c r="G7" s="8"/>
      <c r="H7" s="8"/>
      <c r="I7" s="9"/>
      <c r="J7" s="10"/>
    </row>
    <row r="8" ht="26.449999999999999" customHeight="1">
      <c r="A8" s="10"/>
      <c r="B8" s="10"/>
      <c r="C8" s="10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0"/>
    </row>
    <row r="9" ht="49.899999999999999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ht="15">
      <c r="A10" s="12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12">
        <v>10</v>
      </c>
    </row>
    <row r="11" ht="31.149999999999999" customHeight="1">
      <c r="A11" s="13" t="s">
        <v>16</v>
      </c>
      <c r="B11" s="14"/>
      <c r="C11" s="14"/>
      <c r="D11" s="14"/>
      <c r="E11" s="14"/>
      <c r="F11" s="14"/>
      <c r="G11" s="14"/>
      <c r="H11" s="14"/>
      <c r="I11" s="14"/>
      <c r="J11" s="15"/>
    </row>
    <row r="12" ht="31.899999999999999" customHeight="1">
      <c r="A12" s="13" t="s">
        <v>17</v>
      </c>
      <c r="B12" s="14"/>
      <c r="C12" s="14"/>
      <c r="D12" s="14"/>
      <c r="E12" s="14"/>
      <c r="F12" s="14"/>
      <c r="G12" s="14"/>
      <c r="H12" s="14"/>
      <c r="I12" s="14"/>
      <c r="J12" s="15"/>
    </row>
    <row r="13" ht="15">
      <c r="A13" s="16">
        <v>1</v>
      </c>
      <c r="B13" s="17" t="s">
        <v>18</v>
      </c>
      <c r="C13" s="7">
        <v>2022</v>
      </c>
      <c r="D13" s="18">
        <f t="shared" ref="D13:D17" si="0">E13+F13+G13+H13+I13</f>
        <v>10000</v>
      </c>
      <c r="E13" s="19">
        <v>10000</v>
      </c>
      <c r="F13" s="19">
        <v>0</v>
      </c>
      <c r="G13" s="19">
        <v>0</v>
      </c>
      <c r="H13" s="19">
        <v>0</v>
      </c>
      <c r="I13" s="19">
        <v>0</v>
      </c>
      <c r="J13" s="7" t="s">
        <v>19</v>
      </c>
    </row>
    <row r="14" ht="15">
      <c r="A14" s="10"/>
      <c r="B14" s="20"/>
      <c r="C14" s="7">
        <v>2023</v>
      </c>
      <c r="D14" s="18">
        <f t="shared" si="0"/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7" t="s">
        <v>19</v>
      </c>
    </row>
    <row r="15" ht="15">
      <c r="A15" s="10"/>
      <c r="B15" s="20"/>
      <c r="C15" s="7">
        <v>2024</v>
      </c>
      <c r="D15" s="18">
        <f t="shared" si="0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7" t="s">
        <v>19</v>
      </c>
    </row>
    <row r="16" ht="15">
      <c r="A16" s="10"/>
      <c r="B16" s="20"/>
      <c r="C16" s="16">
        <v>2025</v>
      </c>
      <c r="D16" s="21">
        <f t="shared" si="0"/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16" t="s">
        <v>19</v>
      </c>
    </row>
    <row r="17" ht="15">
      <c r="A17" s="10"/>
      <c r="B17" s="20"/>
      <c r="C17" s="16">
        <v>2026</v>
      </c>
      <c r="D17" s="21">
        <f t="shared" si="0"/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16" t="s">
        <v>19</v>
      </c>
    </row>
    <row r="18" ht="15">
      <c r="A18" s="23" t="s">
        <v>20</v>
      </c>
      <c r="B18" s="24"/>
      <c r="C18" s="25">
        <v>2022</v>
      </c>
      <c r="D18" s="26">
        <f t="shared" ref="D18:I22" si="1">D13</f>
        <v>10000</v>
      </c>
      <c r="E18" s="26">
        <f t="shared" si="1"/>
        <v>10000</v>
      </c>
      <c r="F18" s="26">
        <f t="shared" si="1"/>
        <v>0</v>
      </c>
      <c r="G18" s="26">
        <f t="shared" si="1"/>
        <v>0</v>
      </c>
      <c r="H18" s="26">
        <f t="shared" si="1"/>
        <v>0</v>
      </c>
      <c r="I18" s="26">
        <f t="shared" si="1"/>
        <v>0</v>
      </c>
      <c r="J18" s="25" t="s">
        <v>19</v>
      </c>
    </row>
    <row r="19" ht="15">
      <c r="A19" s="27"/>
      <c r="B19" s="28"/>
      <c r="C19" s="25">
        <v>2023</v>
      </c>
      <c r="D19" s="26">
        <f t="shared" si="1"/>
        <v>0</v>
      </c>
      <c r="E19" s="26">
        <f t="shared" si="1"/>
        <v>0</v>
      </c>
      <c r="F19" s="26">
        <f t="shared" si="1"/>
        <v>0</v>
      </c>
      <c r="G19" s="26">
        <f t="shared" si="1"/>
        <v>0</v>
      </c>
      <c r="H19" s="26">
        <f t="shared" si="1"/>
        <v>0</v>
      </c>
      <c r="I19" s="26">
        <f t="shared" si="1"/>
        <v>0</v>
      </c>
      <c r="J19" s="25" t="s">
        <v>19</v>
      </c>
    </row>
    <row r="20" ht="15">
      <c r="A20" s="27"/>
      <c r="B20" s="28"/>
      <c r="C20" s="25">
        <v>2024</v>
      </c>
      <c r="D20" s="26">
        <f t="shared" si="1"/>
        <v>0</v>
      </c>
      <c r="E20" s="26">
        <f t="shared" si="1"/>
        <v>0</v>
      </c>
      <c r="F20" s="26">
        <f t="shared" si="1"/>
        <v>0</v>
      </c>
      <c r="G20" s="26">
        <f t="shared" si="1"/>
        <v>0</v>
      </c>
      <c r="H20" s="26">
        <f t="shared" si="1"/>
        <v>0</v>
      </c>
      <c r="I20" s="26">
        <f t="shared" si="1"/>
        <v>0</v>
      </c>
      <c r="J20" s="25" t="s">
        <v>19</v>
      </c>
    </row>
    <row r="21" ht="15">
      <c r="A21" s="27"/>
      <c r="B21" s="28"/>
      <c r="C21" s="25">
        <v>2025</v>
      </c>
      <c r="D21" s="26">
        <f t="shared" si="1"/>
        <v>0</v>
      </c>
      <c r="E21" s="26">
        <f t="shared" si="1"/>
        <v>0</v>
      </c>
      <c r="F21" s="26">
        <f t="shared" si="1"/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5" t="s">
        <v>19</v>
      </c>
    </row>
    <row r="22" ht="15">
      <c r="A22" s="29"/>
      <c r="B22" s="30"/>
      <c r="C22" s="25">
        <v>2026</v>
      </c>
      <c r="D22" s="26">
        <f t="shared" si="1"/>
        <v>0</v>
      </c>
      <c r="E22" s="26">
        <f>E17</f>
        <v>0</v>
      </c>
      <c r="F22" s="26">
        <f>F17</f>
        <v>0</v>
      </c>
      <c r="G22" s="26">
        <f>G17</f>
        <v>0</v>
      </c>
      <c r="H22" s="26">
        <f>H17</f>
        <v>0</v>
      </c>
      <c r="I22" s="26">
        <f>I17</f>
        <v>0</v>
      </c>
      <c r="J22" s="25" t="s">
        <v>19</v>
      </c>
    </row>
    <row r="23" ht="15">
      <c r="A23" s="31" t="s">
        <v>21</v>
      </c>
      <c r="B23" s="32"/>
      <c r="C23" s="33" t="s">
        <v>22</v>
      </c>
      <c r="D23" s="33">
        <f>D18+D19+D20+D21+D22</f>
        <v>10000</v>
      </c>
      <c r="E23" s="33">
        <f>E18+E19+E20+E21+E22</f>
        <v>10000</v>
      </c>
      <c r="F23" s="33">
        <f>F18+F19+F20+F21+F22</f>
        <v>0</v>
      </c>
      <c r="G23" s="33">
        <f>G18+G19+G20+G21+G22</f>
        <v>0</v>
      </c>
      <c r="H23" s="33">
        <f>H18+H19+H20+H21+H22</f>
        <v>0</v>
      </c>
      <c r="I23" s="33">
        <f>I18+I19+I20+I21+I22</f>
        <v>0</v>
      </c>
      <c r="J23" s="34" t="s">
        <v>19</v>
      </c>
    </row>
    <row r="24" ht="28.5" customHeight="1">
      <c r="A24" s="13" t="s">
        <v>23</v>
      </c>
      <c r="B24" s="14"/>
      <c r="C24" s="14"/>
      <c r="D24" s="14"/>
      <c r="E24" s="14"/>
      <c r="F24" s="14"/>
      <c r="G24" s="14"/>
      <c r="H24" s="14"/>
      <c r="I24" s="14"/>
      <c r="J24" s="15"/>
    </row>
    <row r="25" ht="28.5" customHeight="1">
      <c r="A25" s="13" t="s">
        <v>24</v>
      </c>
      <c r="B25" s="14"/>
      <c r="C25" s="14"/>
      <c r="D25" s="14"/>
      <c r="E25" s="14"/>
      <c r="F25" s="14"/>
      <c r="G25" s="14"/>
      <c r="H25" s="14"/>
      <c r="I25" s="14"/>
      <c r="J25" s="15"/>
    </row>
    <row r="26" ht="24.75" customHeight="1">
      <c r="A26" s="16">
        <v>1</v>
      </c>
      <c r="B26" s="35" t="s">
        <v>25</v>
      </c>
      <c r="C26" s="7">
        <v>2022</v>
      </c>
      <c r="D26" s="18">
        <f t="shared" ref="D26:D48" si="2">E26+F26+G26+H26+I26</f>
        <v>272.30000000000001</v>
      </c>
      <c r="E26" s="19">
        <v>0</v>
      </c>
      <c r="F26" s="19">
        <v>0</v>
      </c>
      <c r="G26" s="19">
        <v>272.30000000000001</v>
      </c>
      <c r="H26" s="19">
        <v>0</v>
      </c>
      <c r="I26" s="19">
        <v>0</v>
      </c>
      <c r="J26" s="7" t="s">
        <v>19</v>
      </c>
    </row>
    <row r="27" ht="18.75" customHeight="1">
      <c r="A27" s="10"/>
      <c r="B27" s="36"/>
      <c r="C27" s="7">
        <v>2023</v>
      </c>
      <c r="D27" s="18">
        <f t="shared" si="2"/>
        <v>144.40000000000001</v>
      </c>
      <c r="E27" s="19">
        <v>0</v>
      </c>
      <c r="F27" s="19">
        <v>0</v>
      </c>
      <c r="G27" s="19">
        <v>144.40000000000001</v>
      </c>
      <c r="H27" s="19">
        <v>0</v>
      </c>
      <c r="I27" s="19">
        <v>0</v>
      </c>
      <c r="J27" s="7" t="s">
        <v>19</v>
      </c>
    </row>
    <row r="28" ht="18.75" customHeight="1">
      <c r="A28" s="10"/>
      <c r="B28" s="36"/>
      <c r="C28" s="7">
        <v>2024</v>
      </c>
      <c r="D28" s="18">
        <f t="shared" si="2"/>
        <v>127.59999999999999</v>
      </c>
      <c r="E28" s="19">
        <v>0</v>
      </c>
      <c r="F28" s="19">
        <v>0</v>
      </c>
      <c r="G28" s="19">
        <v>127.59999999999999</v>
      </c>
      <c r="H28" s="19">
        <v>0</v>
      </c>
      <c r="I28" s="19">
        <v>0</v>
      </c>
      <c r="J28" s="7" t="s">
        <v>19</v>
      </c>
    </row>
    <row r="29" ht="18.75" customHeight="1">
      <c r="A29" s="10"/>
      <c r="B29" s="36"/>
      <c r="C29" s="7">
        <v>2025</v>
      </c>
      <c r="D29" s="18">
        <f t="shared" si="2"/>
        <v>133.5</v>
      </c>
      <c r="E29" s="19">
        <v>0</v>
      </c>
      <c r="F29" s="19">
        <v>0</v>
      </c>
      <c r="G29" s="19">
        <v>133.5</v>
      </c>
      <c r="H29" s="19">
        <v>0</v>
      </c>
      <c r="I29" s="19">
        <v>0</v>
      </c>
      <c r="J29" s="7" t="s">
        <v>19</v>
      </c>
    </row>
    <row r="30" ht="18.75" customHeight="1">
      <c r="A30" s="10"/>
      <c r="B30" s="36"/>
      <c r="C30" s="7">
        <v>2026</v>
      </c>
      <c r="D30" s="18">
        <f t="shared" si="2"/>
        <v>133.5</v>
      </c>
      <c r="E30" s="19">
        <v>0</v>
      </c>
      <c r="F30" s="19">
        <v>0</v>
      </c>
      <c r="G30" s="19">
        <v>133.5</v>
      </c>
      <c r="H30" s="19">
        <v>0</v>
      </c>
      <c r="I30" s="19">
        <v>0</v>
      </c>
      <c r="J30" s="7" t="s">
        <v>19</v>
      </c>
    </row>
    <row r="31" ht="18.75" customHeight="1">
      <c r="A31" s="16">
        <v>2</v>
      </c>
      <c r="B31" s="35" t="s">
        <v>26</v>
      </c>
      <c r="C31" s="7">
        <v>2022</v>
      </c>
      <c r="D31" s="18">
        <f t="shared" si="2"/>
        <v>15382.14097</v>
      </c>
      <c r="E31" s="19">
        <v>0</v>
      </c>
      <c r="F31" s="19">
        <v>0</v>
      </c>
      <c r="G31" s="19">
        <v>5428.4513999999999</v>
      </c>
      <c r="H31" s="19">
        <v>9953.6895700000005</v>
      </c>
      <c r="I31" s="19">
        <v>0</v>
      </c>
      <c r="J31" s="7" t="s">
        <v>19</v>
      </c>
    </row>
    <row r="32" ht="18.75" customHeight="1">
      <c r="A32" s="10"/>
      <c r="B32" s="36"/>
      <c r="C32" s="7">
        <v>2023</v>
      </c>
      <c r="D32" s="18">
        <f t="shared" si="2"/>
        <v>14098.367189999999</v>
      </c>
      <c r="E32" s="19">
        <v>0</v>
      </c>
      <c r="F32" s="19">
        <v>0</v>
      </c>
      <c r="G32" s="19">
        <v>3213.4671899999998</v>
      </c>
      <c r="H32" s="19">
        <v>10884.9</v>
      </c>
      <c r="I32" s="19">
        <v>0</v>
      </c>
      <c r="J32" s="7" t="s">
        <v>19</v>
      </c>
    </row>
    <row r="33" ht="18.75" customHeight="1">
      <c r="A33" s="10"/>
      <c r="B33" s="36"/>
      <c r="C33" s="7">
        <v>2024</v>
      </c>
      <c r="D33" s="18">
        <f t="shared" si="2"/>
        <v>13485.830330000001</v>
      </c>
      <c r="E33" s="19">
        <v>0</v>
      </c>
      <c r="F33" s="19">
        <v>0</v>
      </c>
      <c r="G33" s="19">
        <v>2600.9303300000001</v>
      </c>
      <c r="H33" s="19">
        <v>10884.9</v>
      </c>
      <c r="I33" s="19">
        <v>0</v>
      </c>
      <c r="J33" s="7" t="s">
        <v>19</v>
      </c>
    </row>
    <row r="34" ht="18.75" customHeight="1">
      <c r="A34" s="10"/>
      <c r="B34" s="36"/>
      <c r="C34" s="7">
        <v>2025</v>
      </c>
      <c r="D34" s="18">
        <f t="shared" si="2"/>
        <v>13604.60909</v>
      </c>
      <c r="E34" s="19">
        <v>0</v>
      </c>
      <c r="F34" s="19">
        <v>0</v>
      </c>
      <c r="G34" s="19">
        <v>2719.7090899999998</v>
      </c>
      <c r="H34" s="19">
        <v>10884.9</v>
      </c>
      <c r="I34" s="19">
        <v>0</v>
      </c>
      <c r="J34" s="7" t="s">
        <v>19</v>
      </c>
    </row>
    <row r="35" ht="18.75" customHeight="1">
      <c r="A35" s="10"/>
      <c r="B35" s="36"/>
      <c r="C35" s="7">
        <v>2026</v>
      </c>
      <c r="D35" s="18">
        <f t="shared" si="2"/>
        <v>13604.60909</v>
      </c>
      <c r="E35" s="19">
        <v>0</v>
      </c>
      <c r="F35" s="19">
        <v>0</v>
      </c>
      <c r="G35" s="19">
        <v>2719.7090899999998</v>
      </c>
      <c r="H35" s="19">
        <v>10884.9</v>
      </c>
      <c r="I35" s="19">
        <v>0</v>
      </c>
      <c r="J35" s="7" t="s">
        <v>19</v>
      </c>
    </row>
    <row r="36" ht="18.75" customHeight="1">
      <c r="A36" s="16">
        <v>3</v>
      </c>
      <c r="B36" s="35" t="s">
        <v>27</v>
      </c>
      <c r="C36" s="7">
        <v>2022</v>
      </c>
      <c r="D36" s="18">
        <f t="shared" si="2"/>
        <v>42313.790430000001</v>
      </c>
      <c r="E36" s="19">
        <v>0</v>
      </c>
      <c r="F36" s="19">
        <v>13454.799999999999</v>
      </c>
      <c r="G36" s="19">
        <v>5347.1999999999998</v>
      </c>
      <c r="H36" s="19">
        <v>23511.790430000001</v>
      </c>
      <c r="I36" s="19">
        <v>0</v>
      </c>
      <c r="J36" s="7" t="s">
        <v>19</v>
      </c>
    </row>
    <row r="37" ht="18.75" customHeight="1">
      <c r="A37" s="10"/>
      <c r="B37" s="36"/>
      <c r="C37" s="7">
        <v>2023</v>
      </c>
      <c r="D37" s="18">
        <f t="shared" si="2"/>
        <v>46080.900000000001</v>
      </c>
      <c r="E37" s="19">
        <v>0</v>
      </c>
      <c r="F37" s="19">
        <v>13975.9</v>
      </c>
      <c r="G37" s="19">
        <v>6998.3000000000002</v>
      </c>
      <c r="H37" s="19">
        <v>25106.700000000001</v>
      </c>
      <c r="I37" s="19">
        <v>0</v>
      </c>
      <c r="J37" s="7" t="s">
        <v>19</v>
      </c>
    </row>
    <row r="38" ht="18.75" customHeight="1">
      <c r="A38" s="10"/>
      <c r="B38" s="36"/>
      <c r="C38" s="7">
        <v>2024</v>
      </c>
      <c r="D38" s="18">
        <f t="shared" si="2"/>
        <v>44504.400000000001</v>
      </c>
      <c r="E38" s="19">
        <v>0</v>
      </c>
      <c r="F38" s="19">
        <v>12777.6</v>
      </c>
      <c r="G38" s="19">
        <v>6620.1000000000004</v>
      </c>
      <c r="H38" s="19">
        <v>25106.700000000001</v>
      </c>
      <c r="I38" s="19">
        <v>0</v>
      </c>
      <c r="J38" s="7" t="s">
        <v>19</v>
      </c>
    </row>
    <row r="39" ht="18.75" customHeight="1">
      <c r="A39" s="10"/>
      <c r="B39" s="36"/>
      <c r="C39" s="7">
        <v>2025</v>
      </c>
      <c r="D39" s="18">
        <f t="shared" si="2"/>
        <v>44637.800000000003</v>
      </c>
      <c r="E39" s="19">
        <v>0</v>
      </c>
      <c r="F39" s="19">
        <v>12777.6</v>
      </c>
      <c r="G39" s="19">
        <v>6753.5</v>
      </c>
      <c r="H39" s="19">
        <v>25106.700000000001</v>
      </c>
      <c r="I39" s="19">
        <v>0</v>
      </c>
      <c r="J39" s="7" t="s">
        <v>19</v>
      </c>
    </row>
    <row r="40" ht="18.75" customHeight="1">
      <c r="A40" s="10"/>
      <c r="B40" s="36"/>
      <c r="C40" s="9">
        <v>2026</v>
      </c>
      <c r="D40" s="18">
        <f t="shared" si="2"/>
        <v>44637.800000000003</v>
      </c>
      <c r="E40" s="19">
        <v>0</v>
      </c>
      <c r="F40" s="19">
        <v>12777.6</v>
      </c>
      <c r="G40" s="19">
        <v>6753.5</v>
      </c>
      <c r="H40" s="19">
        <v>25106.700000000001</v>
      </c>
      <c r="I40" s="19">
        <v>0</v>
      </c>
      <c r="J40" s="7" t="s">
        <v>19</v>
      </c>
    </row>
    <row r="41" ht="20.25" customHeight="1">
      <c r="A41" s="16">
        <v>4</v>
      </c>
      <c r="B41" s="37" t="s">
        <v>28</v>
      </c>
      <c r="C41" s="9">
        <v>2022</v>
      </c>
      <c r="D41" s="18">
        <f t="shared" si="2"/>
        <v>227.1591</v>
      </c>
      <c r="E41" s="19">
        <v>0</v>
      </c>
      <c r="F41" s="19">
        <v>199.90000000000001</v>
      </c>
      <c r="G41" s="19">
        <v>27.2591</v>
      </c>
      <c r="H41" s="19">
        <v>0</v>
      </c>
      <c r="I41" s="19">
        <v>0</v>
      </c>
      <c r="J41" s="7" t="s">
        <v>19</v>
      </c>
    </row>
    <row r="42" ht="17.25" customHeight="1">
      <c r="A42" s="10"/>
      <c r="B42" s="38"/>
      <c r="C42" s="9">
        <v>2023</v>
      </c>
      <c r="D42" s="18">
        <f t="shared" si="2"/>
        <v>637.11112000000003</v>
      </c>
      <c r="E42" s="19">
        <v>0</v>
      </c>
      <c r="F42" s="19">
        <v>573.39999999999998</v>
      </c>
      <c r="G42" s="19">
        <v>63.711120000000001</v>
      </c>
      <c r="H42" s="19">
        <v>0</v>
      </c>
      <c r="I42" s="19">
        <v>0</v>
      </c>
      <c r="J42" s="7" t="s">
        <v>19</v>
      </c>
    </row>
    <row r="43" ht="19.5" customHeight="1">
      <c r="A43" s="10"/>
      <c r="B43" s="38"/>
      <c r="C43" s="9">
        <v>2024</v>
      </c>
      <c r="D43" s="18">
        <f t="shared" si="2"/>
        <v>644.26967000000002</v>
      </c>
      <c r="E43" s="19">
        <v>0</v>
      </c>
      <c r="F43" s="19">
        <v>573.39999999999998</v>
      </c>
      <c r="G43" s="19">
        <v>70.869669999999999</v>
      </c>
      <c r="H43" s="19">
        <v>0</v>
      </c>
      <c r="I43" s="19">
        <v>0</v>
      </c>
      <c r="J43" s="7" t="s">
        <v>19</v>
      </c>
    </row>
    <row r="44" ht="18" customHeight="1">
      <c r="A44" s="10"/>
      <c r="B44" s="38"/>
      <c r="C44" s="17">
        <v>2025</v>
      </c>
      <c r="D44" s="18">
        <f t="shared" si="2"/>
        <v>651.59091000000001</v>
      </c>
      <c r="E44" s="19">
        <v>0</v>
      </c>
      <c r="F44" s="19">
        <v>573.39999999999998</v>
      </c>
      <c r="G44" s="19">
        <v>78.190910000000002</v>
      </c>
      <c r="H44" s="19">
        <v>0</v>
      </c>
      <c r="I44" s="19">
        <v>0</v>
      </c>
      <c r="J44" s="7" t="s">
        <v>19</v>
      </c>
    </row>
    <row r="45" ht="18" customHeight="1">
      <c r="A45" s="11"/>
      <c r="B45" s="39"/>
      <c r="C45" s="17">
        <v>2026</v>
      </c>
      <c r="D45" s="18">
        <f t="shared" si="2"/>
        <v>651.59091000000001</v>
      </c>
      <c r="E45" s="19">
        <v>0</v>
      </c>
      <c r="F45" s="19">
        <v>573.39999999999998</v>
      </c>
      <c r="G45" s="19">
        <v>78.190910000000002</v>
      </c>
      <c r="H45" s="19">
        <v>0</v>
      </c>
      <c r="I45" s="19">
        <v>0</v>
      </c>
      <c r="J45" s="7" t="s">
        <v>19</v>
      </c>
    </row>
    <row r="46" ht="39.75" customHeight="1">
      <c r="A46" s="7">
        <v>5</v>
      </c>
      <c r="B46" s="39" t="s">
        <v>29</v>
      </c>
      <c r="C46" s="7">
        <v>2022</v>
      </c>
      <c r="D46" s="21">
        <f t="shared" si="2"/>
        <v>365.69999999999999</v>
      </c>
      <c r="E46" s="22">
        <v>0</v>
      </c>
      <c r="F46" s="22">
        <v>321.81599999999997</v>
      </c>
      <c r="G46" s="22">
        <v>43.884</v>
      </c>
      <c r="H46" s="22">
        <v>0</v>
      </c>
      <c r="I46" s="22">
        <v>0</v>
      </c>
      <c r="J46" s="40" t="s">
        <v>19</v>
      </c>
    </row>
    <row r="47" ht="37.5" customHeight="1">
      <c r="A47" s="11">
        <v>6</v>
      </c>
      <c r="B47" s="37" t="s">
        <v>30</v>
      </c>
      <c r="C47" s="16">
        <v>2023</v>
      </c>
      <c r="D47" s="21">
        <f t="shared" si="2"/>
        <v>1052.63159</v>
      </c>
      <c r="E47" s="22">
        <v>0</v>
      </c>
      <c r="F47" s="22">
        <v>1000</v>
      </c>
      <c r="G47" s="22">
        <v>52.631590000000003</v>
      </c>
      <c r="H47" s="22">
        <v>0</v>
      </c>
      <c r="I47" s="22">
        <v>0</v>
      </c>
      <c r="J47" s="40" t="s">
        <v>19</v>
      </c>
    </row>
    <row r="48" ht="37.5" customHeight="1">
      <c r="A48" s="11">
        <v>7</v>
      </c>
      <c r="B48" s="37" t="s">
        <v>31</v>
      </c>
      <c r="C48" s="16">
        <v>2023</v>
      </c>
      <c r="D48" s="21">
        <f t="shared" si="2"/>
        <v>3847</v>
      </c>
      <c r="E48" s="22">
        <v>0</v>
      </c>
      <c r="F48" s="22">
        <v>0</v>
      </c>
      <c r="G48" s="22">
        <v>3847</v>
      </c>
      <c r="H48" s="22">
        <v>0</v>
      </c>
      <c r="I48" s="22">
        <v>0</v>
      </c>
      <c r="J48" s="40" t="s">
        <v>19</v>
      </c>
    </row>
    <row r="49" ht="18.75" customHeight="1">
      <c r="A49" s="25" t="s">
        <v>32</v>
      </c>
      <c r="B49" s="41"/>
      <c r="C49" s="42">
        <v>2022</v>
      </c>
      <c r="D49" s="43">
        <f>D31+D36+D41+D26+D46</f>
        <v>58561.090499999998</v>
      </c>
      <c r="E49" s="43">
        <f>E31+E36+E41+E26+E46</f>
        <v>0</v>
      </c>
      <c r="F49" s="43">
        <f>F31+F36+F41+F26+F46</f>
        <v>13976.516</v>
      </c>
      <c r="G49" s="43">
        <f>G31+G36+G41+G26+G46</f>
        <v>11119.094499999997</v>
      </c>
      <c r="H49" s="43">
        <f>H31+H36+H41+H26+H46</f>
        <v>33465.480000000003</v>
      </c>
      <c r="I49" s="43">
        <f>I31+I36+I41+I26+I46</f>
        <v>0</v>
      </c>
      <c r="J49" s="44" t="s">
        <v>19</v>
      </c>
    </row>
    <row r="50" ht="18.75" customHeight="1">
      <c r="A50" s="45"/>
      <c r="B50" s="46"/>
      <c r="C50" s="42">
        <v>2023</v>
      </c>
      <c r="D50" s="43">
        <f>D32+D37+D42+D27+D47+D48</f>
        <v>65860.409899999999</v>
      </c>
      <c r="E50" s="43">
        <f>E32+E37+E42+E27+E47+E48</f>
        <v>0</v>
      </c>
      <c r="F50" s="43">
        <f>F32+F37+F42+F27+F47+F48</f>
        <v>15549.299999999999</v>
      </c>
      <c r="G50" s="43">
        <f>G32+G37+G42+G27+G47+G48</f>
        <v>14319.509900000001</v>
      </c>
      <c r="H50" s="43">
        <f>H32+H37+H42+H27+H47+H48</f>
        <v>35991.599999999999</v>
      </c>
      <c r="I50" s="43">
        <f>I32+I37+I42+I27+I47+I48</f>
        <v>0</v>
      </c>
      <c r="J50" s="44" t="s">
        <v>19</v>
      </c>
    </row>
    <row r="51" ht="18.75" customHeight="1">
      <c r="A51" s="45"/>
      <c r="B51" s="46"/>
      <c r="C51" s="42">
        <v>2024</v>
      </c>
      <c r="D51" s="43">
        <f t="shared" ref="D51:D52" si="3">D33+D38+D43+D28</f>
        <v>58762.100000000006</v>
      </c>
      <c r="E51" s="43">
        <f t="shared" ref="E51:E52" si="4">E33+E38+E43+E28</f>
        <v>0</v>
      </c>
      <c r="F51" s="43">
        <f t="shared" ref="F51:F52" si="5">F33+F38+F43+F28</f>
        <v>13351</v>
      </c>
      <c r="G51" s="43">
        <f t="shared" ref="G51:G52" si="6">G33+G38+G43+G28</f>
        <v>9419.5000000000018</v>
      </c>
      <c r="H51" s="43">
        <f t="shared" ref="H51:H52" si="7">H33+H38+H43+H28</f>
        <v>35991.599999999999</v>
      </c>
      <c r="I51" s="43">
        <f t="shared" ref="I51:I52" si="8">I33+I38+I43+I28</f>
        <v>0</v>
      </c>
      <c r="J51" s="44" t="s">
        <v>19</v>
      </c>
    </row>
    <row r="52" ht="18.75" customHeight="1">
      <c r="A52" s="45"/>
      <c r="B52" s="46"/>
      <c r="C52" s="42">
        <v>2025</v>
      </c>
      <c r="D52" s="43">
        <f t="shared" si="3"/>
        <v>59027.5</v>
      </c>
      <c r="E52" s="43">
        <f t="shared" si="4"/>
        <v>0</v>
      </c>
      <c r="F52" s="43">
        <f t="shared" si="5"/>
        <v>13351</v>
      </c>
      <c r="G52" s="43">
        <f t="shared" si="6"/>
        <v>9684.8999999999996</v>
      </c>
      <c r="H52" s="43">
        <f t="shared" si="7"/>
        <v>35991.599999999999</v>
      </c>
      <c r="I52" s="43">
        <f t="shared" si="8"/>
        <v>0</v>
      </c>
      <c r="J52" s="44" t="s">
        <v>19</v>
      </c>
    </row>
    <row r="53" ht="18.75" customHeight="1">
      <c r="A53" s="45"/>
      <c r="B53" s="46"/>
      <c r="C53" s="42">
        <v>2026</v>
      </c>
      <c r="D53" s="43">
        <f>D30+D35+D40+D45</f>
        <v>59027.5</v>
      </c>
      <c r="E53" s="43">
        <f>E30+E35+E40+E45</f>
        <v>0</v>
      </c>
      <c r="F53" s="43">
        <f>F30+F35+F40+F45</f>
        <v>13351</v>
      </c>
      <c r="G53" s="43">
        <f>G30+G35+G40+G45</f>
        <v>9684.8999999999996</v>
      </c>
      <c r="H53" s="43">
        <f>H30+H35+H40+H45</f>
        <v>35991.599999999999</v>
      </c>
      <c r="I53" s="43">
        <f>I30+I35+I40+I45</f>
        <v>0</v>
      </c>
      <c r="J53" s="44" t="s">
        <v>19</v>
      </c>
    </row>
    <row r="54" ht="24.75" customHeight="1">
      <c r="A54" s="47" t="s">
        <v>10</v>
      </c>
      <c r="B54" s="48"/>
      <c r="C54" s="49" t="s">
        <v>22</v>
      </c>
      <c r="D54" s="49">
        <f>D49+D50+D51+D52+D53</f>
        <v>301238.6004</v>
      </c>
      <c r="E54" s="49">
        <f>E49+E50+E51+E52+E53</f>
        <v>0</v>
      </c>
      <c r="F54" s="49">
        <f>F49+F50+F51+F52+F53</f>
        <v>69578.815999999992</v>
      </c>
      <c r="G54" s="49">
        <f>G49+G50+G51+G52+G53</f>
        <v>54227.904399999999</v>
      </c>
      <c r="H54" s="49">
        <f>H49+H50+H51+H52+H53</f>
        <v>177431.88</v>
      </c>
      <c r="I54" s="49">
        <f>I49+I50+I51+I52+I53</f>
        <v>0</v>
      </c>
      <c r="J54" s="50"/>
    </row>
    <row r="55" ht="29.25" customHeight="1">
      <c r="A55" s="51" t="s">
        <v>33</v>
      </c>
      <c r="B55" s="52"/>
      <c r="C55" s="14"/>
      <c r="D55" s="14"/>
      <c r="E55" s="14"/>
      <c r="F55" s="14"/>
      <c r="G55" s="14"/>
      <c r="H55" s="14"/>
      <c r="I55" s="14"/>
      <c r="J55" s="15"/>
    </row>
    <row r="56" ht="18.75" customHeight="1">
      <c r="A56" s="53">
        <v>1</v>
      </c>
      <c r="B56" s="54" t="s">
        <v>34</v>
      </c>
      <c r="C56" s="9">
        <v>2022</v>
      </c>
      <c r="D56" s="18">
        <f t="shared" ref="D56:D66" si="9">E56+F56+G56+H56+I56</f>
        <v>268.19999999999999</v>
      </c>
      <c r="E56" s="19">
        <v>0</v>
      </c>
      <c r="F56" s="19">
        <v>0</v>
      </c>
      <c r="G56" s="19">
        <v>268.19999999999999</v>
      </c>
      <c r="H56" s="19">
        <v>0</v>
      </c>
      <c r="I56" s="19">
        <v>0</v>
      </c>
      <c r="J56" s="7" t="s">
        <v>19</v>
      </c>
    </row>
    <row r="57" ht="18.75" customHeight="1">
      <c r="A57" s="55"/>
      <c r="B57" s="56"/>
      <c r="C57" s="9">
        <v>2023</v>
      </c>
      <c r="D57" s="18">
        <f t="shared" si="9"/>
        <v>182.90000000000001</v>
      </c>
      <c r="E57" s="19">
        <v>0</v>
      </c>
      <c r="F57" s="19">
        <v>0</v>
      </c>
      <c r="G57" s="19">
        <v>182.90000000000001</v>
      </c>
      <c r="H57" s="19">
        <v>0</v>
      </c>
      <c r="I57" s="19">
        <v>0</v>
      </c>
      <c r="J57" s="7" t="s">
        <v>19</v>
      </c>
    </row>
    <row r="58" ht="18.75" customHeight="1">
      <c r="A58" s="55"/>
      <c r="B58" s="56"/>
      <c r="C58" s="9">
        <v>2024</v>
      </c>
      <c r="D58" s="18">
        <f t="shared" si="9"/>
        <v>68</v>
      </c>
      <c r="E58" s="19">
        <v>0</v>
      </c>
      <c r="F58" s="19">
        <v>0</v>
      </c>
      <c r="G58" s="19">
        <v>68</v>
      </c>
      <c r="H58" s="19">
        <v>0</v>
      </c>
      <c r="I58" s="19">
        <v>0</v>
      </c>
      <c r="J58" s="7" t="s">
        <v>19</v>
      </c>
    </row>
    <row r="59" ht="16.5" customHeight="1">
      <c r="A59" s="55"/>
      <c r="B59" s="56"/>
      <c r="C59" s="9">
        <v>2025</v>
      </c>
      <c r="D59" s="18">
        <f t="shared" si="9"/>
        <v>71.200000000000003</v>
      </c>
      <c r="E59" s="19">
        <v>0</v>
      </c>
      <c r="F59" s="19">
        <v>0</v>
      </c>
      <c r="G59" s="19">
        <v>71.200000000000003</v>
      </c>
      <c r="H59" s="19">
        <v>0</v>
      </c>
      <c r="I59" s="19">
        <v>0</v>
      </c>
      <c r="J59" s="7" t="s">
        <v>19</v>
      </c>
    </row>
    <row r="60" ht="16.5" customHeight="1">
      <c r="A60" s="57"/>
      <c r="B60" s="58"/>
      <c r="C60" s="9">
        <v>2026</v>
      </c>
      <c r="D60" s="18">
        <f t="shared" si="9"/>
        <v>71.200000000000003</v>
      </c>
      <c r="E60" s="19">
        <v>0</v>
      </c>
      <c r="F60" s="19">
        <v>0</v>
      </c>
      <c r="G60" s="19">
        <v>71.200000000000003</v>
      </c>
      <c r="H60" s="19">
        <v>0</v>
      </c>
      <c r="I60" s="19">
        <v>0</v>
      </c>
      <c r="J60" s="7" t="s">
        <v>19</v>
      </c>
    </row>
    <row r="61" ht="18.75" customHeight="1">
      <c r="A61" s="10">
        <v>2</v>
      </c>
      <c r="B61" s="36" t="s">
        <v>35</v>
      </c>
      <c r="C61" s="7">
        <v>2022</v>
      </c>
      <c r="D61" s="18">
        <f t="shared" si="9"/>
        <v>1316.5999999999999</v>
      </c>
      <c r="E61" s="19">
        <v>0</v>
      </c>
      <c r="F61" s="19">
        <v>0</v>
      </c>
      <c r="G61" s="19">
        <v>1316.5999999999999</v>
      </c>
      <c r="H61" s="19">
        <v>0</v>
      </c>
      <c r="I61" s="19">
        <v>0</v>
      </c>
      <c r="J61" s="7" t="s">
        <v>19</v>
      </c>
    </row>
    <row r="62" ht="18.75" customHeight="1">
      <c r="A62" s="10"/>
      <c r="B62" s="36"/>
      <c r="C62" s="7">
        <v>2023</v>
      </c>
      <c r="D62" s="18">
        <f t="shared" si="9"/>
        <v>1666.8</v>
      </c>
      <c r="E62" s="19">
        <v>0</v>
      </c>
      <c r="F62" s="19">
        <v>0</v>
      </c>
      <c r="G62" s="19">
        <v>1666.8</v>
      </c>
      <c r="H62" s="19">
        <v>0</v>
      </c>
      <c r="I62" s="19">
        <v>0</v>
      </c>
      <c r="J62" s="7" t="s">
        <v>19</v>
      </c>
    </row>
    <row r="63" ht="18.75" customHeight="1">
      <c r="A63" s="10"/>
      <c r="B63" s="36"/>
      <c r="C63" s="7">
        <v>2024</v>
      </c>
      <c r="D63" s="18">
        <f t="shared" si="9"/>
        <v>1472</v>
      </c>
      <c r="E63" s="19">
        <v>0</v>
      </c>
      <c r="F63" s="19">
        <v>0</v>
      </c>
      <c r="G63" s="19">
        <v>1472</v>
      </c>
      <c r="H63" s="19">
        <v>0</v>
      </c>
      <c r="I63" s="19">
        <v>0</v>
      </c>
      <c r="J63" s="7" t="s">
        <v>19</v>
      </c>
    </row>
    <row r="64" ht="18.75" customHeight="1">
      <c r="A64" s="10"/>
      <c r="B64" s="36"/>
      <c r="C64" s="7">
        <v>2025</v>
      </c>
      <c r="D64" s="18">
        <f t="shared" si="9"/>
        <v>1540.8</v>
      </c>
      <c r="E64" s="19">
        <v>0</v>
      </c>
      <c r="F64" s="19">
        <v>0</v>
      </c>
      <c r="G64" s="19">
        <v>1540.8</v>
      </c>
      <c r="H64" s="19">
        <v>0</v>
      </c>
      <c r="I64" s="19">
        <v>0</v>
      </c>
      <c r="J64" s="7" t="s">
        <v>19</v>
      </c>
    </row>
    <row r="65" ht="18.75" customHeight="1">
      <c r="A65" s="10"/>
      <c r="B65" s="36"/>
      <c r="C65" s="17">
        <v>2026</v>
      </c>
      <c r="D65" s="18">
        <f t="shared" si="9"/>
        <v>1540.8</v>
      </c>
      <c r="E65" s="19">
        <v>0</v>
      </c>
      <c r="F65" s="19">
        <v>0</v>
      </c>
      <c r="G65" s="19">
        <v>1540.8</v>
      </c>
      <c r="H65" s="19">
        <v>0</v>
      </c>
      <c r="I65" s="19">
        <v>0</v>
      </c>
      <c r="J65" s="7" t="s">
        <v>19</v>
      </c>
    </row>
    <row r="66" ht="51.75" customHeight="1">
      <c r="A66" s="16">
        <v>3</v>
      </c>
      <c r="B66" s="35" t="s">
        <v>36</v>
      </c>
      <c r="C66" s="17">
        <v>2023</v>
      </c>
      <c r="D66" s="21">
        <f t="shared" si="9"/>
        <v>5555.5555599999998</v>
      </c>
      <c r="E66" s="22">
        <v>0</v>
      </c>
      <c r="F66" s="22">
        <v>5000</v>
      </c>
      <c r="G66" s="22">
        <v>555.55556000000001</v>
      </c>
      <c r="H66" s="22">
        <v>0</v>
      </c>
      <c r="I66" s="22">
        <v>0</v>
      </c>
      <c r="J66" s="16" t="s">
        <v>19</v>
      </c>
    </row>
    <row r="67" ht="18.75" customHeight="1">
      <c r="A67" s="59" t="s">
        <v>32</v>
      </c>
      <c r="B67" s="60"/>
      <c r="C67" s="61">
        <v>2022</v>
      </c>
      <c r="D67" s="62">
        <f>D56+D61</f>
        <v>1584.8</v>
      </c>
      <c r="E67" s="43">
        <f>E56+E61</f>
        <v>0</v>
      </c>
      <c r="F67" s="43">
        <f>F56+F61</f>
        <v>0</v>
      </c>
      <c r="G67" s="43">
        <f>G56+G61</f>
        <v>1584.8</v>
      </c>
      <c r="H67" s="43">
        <f>H56+H61</f>
        <v>0</v>
      </c>
      <c r="I67" s="43">
        <f>I56+I61</f>
        <v>0</v>
      </c>
      <c r="J67" s="44" t="s">
        <v>19</v>
      </c>
    </row>
    <row r="68" ht="18.75" customHeight="1">
      <c r="A68" s="63"/>
      <c r="B68" s="64"/>
      <c r="C68" s="46">
        <v>2023</v>
      </c>
      <c r="D68" s="65">
        <f>D57+D62+D66</f>
        <v>7405.2555599999996</v>
      </c>
      <c r="E68" s="65">
        <f>E57+E62+E66</f>
        <v>0</v>
      </c>
      <c r="F68" s="65">
        <f>F57+F62+F66</f>
        <v>5000</v>
      </c>
      <c r="G68" s="65">
        <f>G57+G62+G66</f>
        <v>2405.2555600000001</v>
      </c>
      <c r="H68" s="65">
        <f>H57+H62+H66</f>
        <v>0</v>
      </c>
      <c r="I68" s="65">
        <f>I57+I62+I66</f>
        <v>0</v>
      </c>
      <c r="J68" s="66" t="s">
        <v>19</v>
      </c>
    </row>
    <row r="69" ht="18.75" customHeight="1">
      <c r="A69" s="63"/>
      <c r="B69" s="64"/>
      <c r="C69" s="41">
        <v>2024</v>
      </c>
      <c r="D69" s="43">
        <f>E69+F69+G69+H69+I69</f>
        <v>1540</v>
      </c>
      <c r="E69" s="43">
        <f t="shared" ref="E69:E71" si="10">E58+E63</f>
        <v>0</v>
      </c>
      <c r="F69" s="43">
        <f t="shared" ref="F69:F71" si="11">F58+F63</f>
        <v>0</v>
      </c>
      <c r="G69" s="43">
        <f t="shared" ref="G69:G71" si="12">G58+G63</f>
        <v>1540</v>
      </c>
      <c r="H69" s="43">
        <f t="shared" ref="H69:H71" si="13">H58+H63</f>
        <v>0</v>
      </c>
      <c r="I69" s="43">
        <f t="shared" ref="I69:I71" si="14">I58+I63</f>
        <v>0</v>
      </c>
      <c r="J69" s="44" t="s">
        <v>19</v>
      </c>
    </row>
    <row r="70" ht="18.75" customHeight="1">
      <c r="A70" s="63"/>
      <c r="B70" s="64"/>
      <c r="C70" s="41">
        <v>2025</v>
      </c>
      <c r="D70" s="43">
        <f t="shared" ref="D70:D71" si="15">D59+D64</f>
        <v>1612</v>
      </c>
      <c r="E70" s="43">
        <f t="shared" si="10"/>
        <v>0</v>
      </c>
      <c r="F70" s="43">
        <f t="shared" si="11"/>
        <v>0</v>
      </c>
      <c r="G70" s="43">
        <f t="shared" si="12"/>
        <v>1612</v>
      </c>
      <c r="H70" s="43">
        <f t="shared" si="13"/>
        <v>0</v>
      </c>
      <c r="I70" s="43">
        <f t="shared" si="14"/>
        <v>0</v>
      </c>
      <c r="J70" s="44" t="s">
        <v>19</v>
      </c>
    </row>
    <row r="71" ht="18.75" customHeight="1">
      <c r="A71" s="67"/>
      <c r="B71" s="68"/>
      <c r="C71" s="41">
        <v>2026</v>
      </c>
      <c r="D71" s="43">
        <f t="shared" si="15"/>
        <v>1612</v>
      </c>
      <c r="E71" s="43">
        <f t="shared" si="10"/>
        <v>0</v>
      </c>
      <c r="F71" s="43">
        <f t="shared" si="11"/>
        <v>0</v>
      </c>
      <c r="G71" s="43">
        <f t="shared" si="12"/>
        <v>1612</v>
      </c>
      <c r="H71" s="43">
        <f t="shared" si="13"/>
        <v>0</v>
      </c>
      <c r="I71" s="43">
        <f t="shared" si="14"/>
        <v>0</v>
      </c>
      <c r="J71" s="44" t="s">
        <v>19</v>
      </c>
    </row>
    <row r="72" ht="18.75" customHeight="1">
      <c r="A72" s="69" t="s">
        <v>10</v>
      </c>
      <c r="B72" s="70"/>
      <c r="C72" s="47" t="s">
        <v>22</v>
      </c>
      <c r="D72" s="49">
        <f>D67+D68+D69+D70+D71</f>
        <v>13754.055559999999</v>
      </c>
      <c r="E72" s="49">
        <f>E67+E68+E69+E70+E71</f>
        <v>0</v>
      </c>
      <c r="F72" s="49">
        <f>F67+F68+F69+F70+F71</f>
        <v>5000</v>
      </c>
      <c r="G72" s="49">
        <f>G67+G68+G69+G70+G71</f>
        <v>8754.0555600000007</v>
      </c>
      <c r="H72" s="49">
        <f>H67+H68+H69+H70+H71</f>
        <v>0</v>
      </c>
      <c r="I72" s="49">
        <f>I67+I68+I69+I70+I71</f>
        <v>0</v>
      </c>
      <c r="J72" s="50"/>
    </row>
    <row r="73" ht="39.75" customHeight="1">
      <c r="A73" s="13" t="s">
        <v>37</v>
      </c>
      <c r="B73" s="14"/>
      <c r="C73" s="14"/>
      <c r="D73" s="14"/>
      <c r="E73" s="14"/>
      <c r="F73" s="14"/>
      <c r="G73" s="14"/>
      <c r="H73" s="14"/>
      <c r="I73" s="14"/>
      <c r="J73" s="15"/>
    </row>
    <row r="74" ht="18.75" customHeight="1">
      <c r="A74" s="16">
        <v>1</v>
      </c>
      <c r="B74" s="71" t="s">
        <v>38</v>
      </c>
      <c r="C74" s="7">
        <v>2022</v>
      </c>
      <c r="D74" s="18">
        <f t="shared" ref="D74:D75" si="16">E74+F74+G74+H74+I74</f>
        <v>20879.347010000001</v>
      </c>
      <c r="E74" s="19">
        <v>0</v>
      </c>
      <c r="F74" s="19">
        <v>0</v>
      </c>
      <c r="G74" s="19">
        <v>20879.347010000001</v>
      </c>
      <c r="H74" s="19">
        <v>0</v>
      </c>
      <c r="I74" s="19">
        <v>0</v>
      </c>
      <c r="J74" s="7" t="s">
        <v>39</v>
      </c>
    </row>
    <row r="75" ht="18.75" customHeight="1">
      <c r="A75" s="10"/>
      <c r="B75" s="72"/>
      <c r="C75" s="11"/>
      <c r="D75" s="18">
        <f t="shared" si="16"/>
        <v>19826</v>
      </c>
      <c r="E75" s="19">
        <v>0</v>
      </c>
      <c r="F75" s="19">
        <v>0</v>
      </c>
      <c r="G75" s="19">
        <v>19826</v>
      </c>
      <c r="H75" s="19">
        <v>0</v>
      </c>
      <c r="I75" s="19">
        <v>0</v>
      </c>
      <c r="J75" s="7" t="s">
        <v>40</v>
      </c>
    </row>
    <row r="76" ht="18.75" customHeight="1">
      <c r="A76" s="10"/>
      <c r="B76" s="72"/>
      <c r="C76" s="73" t="s">
        <v>41</v>
      </c>
      <c r="D76" s="74">
        <f>D74+D75</f>
        <v>40705.347009999998</v>
      </c>
      <c r="E76" s="74">
        <f>E74+E75</f>
        <v>0</v>
      </c>
      <c r="F76" s="74">
        <f>F74+F75</f>
        <v>0</v>
      </c>
      <c r="G76" s="74">
        <f>G74+G75</f>
        <v>40705.347009999998</v>
      </c>
      <c r="H76" s="74">
        <f>H74+H75</f>
        <v>0</v>
      </c>
      <c r="I76" s="74">
        <f>I74+I75</f>
        <v>0</v>
      </c>
      <c r="J76" s="73"/>
    </row>
    <row r="77" ht="18.75" customHeight="1">
      <c r="A77" s="10"/>
      <c r="B77" s="72"/>
      <c r="C77" s="11">
        <v>2023</v>
      </c>
      <c r="D77" s="18">
        <f t="shared" ref="D77:D87" si="17">E77+F77+G77+H77+I77</f>
        <v>45356.268279999997</v>
      </c>
      <c r="E77" s="19">
        <v>0</v>
      </c>
      <c r="F77" s="19">
        <v>0</v>
      </c>
      <c r="G77" s="19">
        <v>45356.268279999997</v>
      </c>
      <c r="H77" s="19">
        <v>0</v>
      </c>
      <c r="I77" s="19">
        <v>0</v>
      </c>
      <c r="J77" s="7" t="s">
        <v>40</v>
      </c>
    </row>
    <row r="78" ht="18.75" customHeight="1">
      <c r="A78" s="10"/>
      <c r="B78" s="72"/>
      <c r="C78" s="10">
        <v>2024</v>
      </c>
      <c r="D78" s="18">
        <f t="shared" si="17"/>
        <v>37744.400000000001</v>
      </c>
      <c r="E78" s="19">
        <v>0</v>
      </c>
      <c r="F78" s="19">
        <v>0</v>
      </c>
      <c r="G78" s="19">
        <v>37744.400000000001</v>
      </c>
      <c r="H78" s="19">
        <v>0</v>
      </c>
      <c r="I78" s="19">
        <v>0</v>
      </c>
      <c r="J78" s="7" t="s">
        <v>40</v>
      </c>
    </row>
    <row r="79" ht="18.75" customHeight="1">
      <c r="A79" s="10"/>
      <c r="B79" s="72"/>
      <c r="C79" s="7">
        <v>2025</v>
      </c>
      <c r="D79" s="75">
        <f t="shared" si="17"/>
        <v>39499.699999999997</v>
      </c>
      <c r="E79" s="19">
        <v>0</v>
      </c>
      <c r="F79" s="19">
        <v>0</v>
      </c>
      <c r="G79" s="19">
        <v>39499.699999999997</v>
      </c>
      <c r="H79" s="19">
        <v>0</v>
      </c>
      <c r="I79" s="19">
        <v>0</v>
      </c>
      <c r="J79" s="7" t="s">
        <v>40</v>
      </c>
    </row>
    <row r="80" ht="18.75" customHeight="1">
      <c r="A80" s="10"/>
      <c r="B80" s="72"/>
      <c r="C80" s="7">
        <v>2026</v>
      </c>
      <c r="D80" s="75">
        <f t="shared" si="17"/>
        <v>39499.699999999997</v>
      </c>
      <c r="E80" s="19">
        <v>0</v>
      </c>
      <c r="F80" s="19">
        <v>0</v>
      </c>
      <c r="G80" s="19">
        <v>39499.699999999997</v>
      </c>
      <c r="H80" s="19">
        <v>0</v>
      </c>
      <c r="I80" s="19">
        <v>0</v>
      </c>
      <c r="J80" s="7" t="s">
        <v>40</v>
      </c>
    </row>
    <row r="81" ht="23.25" customHeight="1">
      <c r="A81" s="16">
        <v>2</v>
      </c>
      <c r="B81" s="71" t="s">
        <v>42</v>
      </c>
      <c r="C81" s="7">
        <v>2022</v>
      </c>
      <c r="D81" s="75">
        <f t="shared" si="17"/>
        <v>1000</v>
      </c>
      <c r="E81" s="19">
        <v>0</v>
      </c>
      <c r="F81" s="19">
        <v>0</v>
      </c>
      <c r="G81" s="19">
        <v>0</v>
      </c>
      <c r="H81" s="19">
        <v>1000</v>
      </c>
      <c r="I81" s="19">
        <v>0</v>
      </c>
      <c r="J81" s="7" t="s">
        <v>39</v>
      </c>
    </row>
    <row r="82" ht="19.5" customHeight="1">
      <c r="A82" s="10"/>
      <c r="B82" s="72"/>
      <c r="C82" s="11">
        <v>2023</v>
      </c>
      <c r="D82" s="18">
        <f t="shared" si="17"/>
        <v>1000</v>
      </c>
      <c r="E82" s="19">
        <v>0</v>
      </c>
      <c r="F82" s="19">
        <v>0</v>
      </c>
      <c r="G82" s="19">
        <v>0</v>
      </c>
      <c r="H82" s="19">
        <v>1000</v>
      </c>
      <c r="I82" s="19">
        <v>0</v>
      </c>
      <c r="J82" s="7" t="s">
        <v>40</v>
      </c>
    </row>
    <row r="83" ht="17.25" customHeight="1">
      <c r="A83" s="10"/>
      <c r="B83" s="72"/>
      <c r="C83" s="7">
        <v>2024</v>
      </c>
      <c r="D83" s="18">
        <f t="shared" si="17"/>
        <v>1000</v>
      </c>
      <c r="E83" s="19">
        <v>0</v>
      </c>
      <c r="F83" s="19">
        <v>0</v>
      </c>
      <c r="G83" s="19">
        <v>0</v>
      </c>
      <c r="H83" s="19">
        <v>1000</v>
      </c>
      <c r="I83" s="19">
        <v>0</v>
      </c>
      <c r="J83" s="7" t="s">
        <v>40</v>
      </c>
    </row>
    <row r="84" ht="20.25" customHeight="1">
      <c r="A84" s="10"/>
      <c r="B84" s="72"/>
      <c r="C84" s="7">
        <v>2025</v>
      </c>
      <c r="D84" s="18">
        <f t="shared" si="17"/>
        <v>1000</v>
      </c>
      <c r="E84" s="19">
        <v>0</v>
      </c>
      <c r="F84" s="19">
        <v>0</v>
      </c>
      <c r="G84" s="19">
        <v>0</v>
      </c>
      <c r="H84" s="19">
        <v>1000</v>
      </c>
      <c r="I84" s="19">
        <v>0</v>
      </c>
      <c r="J84" s="7" t="s">
        <v>40</v>
      </c>
    </row>
    <row r="85" ht="20.25" customHeight="1">
      <c r="A85" s="11"/>
      <c r="B85" s="76"/>
      <c r="C85" s="7">
        <v>2026</v>
      </c>
      <c r="D85" s="18">
        <f t="shared" si="17"/>
        <v>1000</v>
      </c>
      <c r="E85" s="19">
        <v>0</v>
      </c>
      <c r="F85" s="19">
        <v>0</v>
      </c>
      <c r="G85" s="19">
        <v>0</v>
      </c>
      <c r="H85" s="19">
        <v>1000</v>
      </c>
      <c r="I85" s="19">
        <v>0</v>
      </c>
      <c r="J85" s="7" t="s">
        <v>40</v>
      </c>
    </row>
    <row r="86" ht="19.5" customHeight="1">
      <c r="A86" s="7">
        <v>3</v>
      </c>
      <c r="B86" s="77" t="s">
        <v>43</v>
      </c>
      <c r="C86" s="7">
        <v>2022</v>
      </c>
      <c r="D86" s="18">
        <f t="shared" si="17"/>
        <v>3712.5999999999999</v>
      </c>
      <c r="E86" s="19">
        <v>0</v>
      </c>
      <c r="F86" s="19">
        <v>3526.9699999999998</v>
      </c>
      <c r="G86" s="19">
        <v>185.63</v>
      </c>
      <c r="H86" s="19">
        <v>0</v>
      </c>
      <c r="I86" s="19">
        <v>0</v>
      </c>
      <c r="J86" s="7" t="s">
        <v>39</v>
      </c>
    </row>
    <row r="87" ht="21.75" customHeight="1">
      <c r="A87" s="10"/>
      <c r="B87" s="36"/>
      <c r="C87" s="11"/>
      <c r="D87" s="18">
        <f t="shared" si="17"/>
        <v>671.80000000000007</v>
      </c>
      <c r="E87" s="19">
        <v>0</v>
      </c>
      <c r="F87" s="19">
        <v>638.21000000000004</v>
      </c>
      <c r="G87" s="19">
        <v>33.590000000000003</v>
      </c>
      <c r="H87" s="19">
        <v>0</v>
      </c>
      <c r="I87" s="19">
        <v>0</v>
      </c>
      <c r="J87" s="7" t="s">
        <v>40</v>
      </c>
    </row>
    <row r="88" ht="21.75" customHeight="1">
      <c r="A88" s="11"/>
      <c r="B88" s="78"/>
      <c r="C88" s="73" t="s">
        <v>41</v>
      </c>
      <c r="D88" s="74">
        <f>D86+D87</f>
        <v>4384.3999999999996</v>
      </c>
      <c r="E88" s="74">
        <f>E86+E87</f>
        <v>0</v>
      </c>
      <c r="F88" s="74">
        <f>F86+F87</f>
        <v>4165.1800000000003</v>
      </c>
      <c r="G88" s="74">
        <f>G86+G87</f>
        <v>219.22</v>
      </c>
      <c r="H88" s="74">
        <f>H86+H87</f>
        <v>0</v>
      </c>
      <c r="I88" s="74">
        <f>I86+I87</f>
        <v>0</v>
      </c>
      <c r="J88" s="73"/>
    </row>
    <row r="89" ht="18.75" customHeight="1">
      <c r="A89" s="16">
        <v>4</v>
      </c>
      <c r="B89" s="79" t="s">
        <v>44</v>
      </c>
      <c r="C89" s="16">
        <v>2022</v>
      </c>
      <c r="D89" s="18">
        <f t="shared" ref="D89:D90" si="18">E89+F89+G89+H89+I89</f>
        <v>3034.74937</v>
      </c>
      <c r="E89" s="19">
        <v>0</v>
      </c>
      <c r="F89" s="19">
        <v>0</v>
      </c>
      <c r="G89" s="19">
        <v>3034.74937</v>
      </c>
      <c r="H89" s="19">
        <v>0</v>
      </c>
      <c r="I89" s="19">
        <v>0</v>
      </c>
      <c r="J89" s="7" t="s">
        <v>39</v>
      </c>
    </row>
    <row r="90" ht="18.75" customHeight="1">
      <c r="A90" s="10"/>
      <c r="B90" s="80"/>
      <c r="C90" s="10"/>
      <c r="D90" s="18">
        <f t="shared" si="18"/>
        <v>882.29007000000001</v>
      </c>
      <c r="E90" s="19">
        <v>0</v>
      </c>
      <c r="F90" s="19">
        <v>0</v>
      </c>
      <c r="G90" s="19">
        <v>882.29007000000001</v>
      </c>
      <c r="H90" s="19">
        <v>0</v>
      </c>
      <c r="I90" s="19">
        <v>0</v>
      </c>
      <c r="J90" s="7" t="s">
        <v>40</v>
      </c>
    </row>
    <row r="91" ht="18.75" customHeight="1">
      <c r="A91" s="10"/>
      <c r="B91" s="80"/>
      <c r="C91" s="81" t="s">
        <v>41</v>
      </c>
      <c r="D91" s="74">
        <f>D89+D90</f>
        <v>3917.03944</v>
      </c>
      <c r="E91" s="74">
        <f>E89+E90</f>
        <v>0</v>
      </c>
      <c r="F91" s="74">
        <f>F89+F90</f>
        <v>0</v>
      </c>
      <c r="G91" s="74">
        <f>G89+G90</f>
        <v>3917.03944</v>
      </c>
      <c r="H91" s="74">
        <f>H89+H90</f>
        <v>0</v>
      </c>
      <c r="I91" s="74">
        <f>I89+I90</f>
        <v>0</v>
      </c>
      <c r="J91" s="73"/>
    </row>
    <row r="92" ht="18.75" customHeight="1">
      <c r="A92" s="10"/>
      <c r="B92" s="80"/>
      <c r="C92" s="7">
        <v>2023</v>
      </c>
      <c r="D92" s="75">
        <f t="shared" ref="D92:D95" si="19">E92+F92+G92+H92</f>
        <v>5512.8000000000002</v>
      </c>
      <c r="E92" s="19">
        <v>0</v>
      </c>
      <c r="F92" s="19">
        <v>0</v>
      </c>
      <c r="G92" s="19">
        <v>5512.8000000000002</v>
      </c>
      <c r="H92" s="19">
        <v>0</v>
      </c>
      <c r="I92" s="19">
        <v>0</v>
      </c>
      <c r="J92" s="7" t="s">
        <v>40</v>
      </c>
    </row>
    <row r="93" ht="18.75" customHeight="1">
      <c r="A93" s="10"/>
      <c r="B93" s="80"/>
      <c r="C93" s="7">
        <v>2024</v>
      </c>
      <c r="D93" s="75">
        <f t="shared" si="19"/>
        <v>1967.0999999999999</v>
      </c>
      <c r="E93" s="19">
        <v>0</v>
      </c>
      <c r="F93" s="19">
        <v>0</v>
      </c>
      <c r="G93" s="19">
        <v>1967.0999999999999</v>
      </c>
      <c r="H93" s="19">
        <v>0</v>
      </c>
      <c r="I93" s="19">
        <v>0</v>
      </c>
      <c r="J93" s="7" t="s">
        <v>40</v>
      </c>
    </row>
    <row r="94" ht="18.75" customHeight="1">
      <c r="A94" s="10"/>
      <c r="B94" s="80"/>
      <c r="C94" s="7">
        <v>2025</v>
      </c>
      <c r="D94" s="75">
        <f t="shared" si="19"/>
        <v>2058.9000000000001</v>
      </c>
      <c r="E94" s="19">
        <v>0</v>
      </c>
      <c r="F94" s="19">
        <v>0</v>
      </c>
      <c r="G94" s="19">
        <v>2058.9000000000001</v>
      </c>
      <c r="H94" s="19">
        <v>0</v>
      </c>
      <c r="I94" s="19">
        <v>0</v>
      </c>
      <c r="J94" s="7" t="s">
        <v>40</v>
      </c>
      <c r="K94" s="1"/>
      <c r="L94" s="1"/>
      <c r="M94" s="1"/>
    </row>
    <row r="95" ht="18.75" customHeight="1">
      <c r="A95" s="10"/>
      <c r="B95" s="80"/>
      <c r="C95" s="10">
        <v>2026</v>
      </c>
      <c r="D95" s="75">
        <f t="shared" si="19"/>
        <v>2058.9000000000001</v>
      </c>
      <c r="E95" s="19">
        <v>0</v>
      </c>
      <c r="F95" s="19">
        <v>0</v>
      </c>
      <c r="G95" s="19">
        <v>2058.9000000000001</v>
      </c>
      <c r="H95" s="19">
        <v>0</v>
      </c>
      <c r="I95" s="19">
        <v>0</v>
      </c>
      <c r="J95" s="7" t="s">
        <v>40</v>
      </c>
      <c r="K95" s="1"/>
      <c r="L95" s="1"/>
      <c r="M95" s="1"/>
    </row>
    <row r="96" ht="18.75" customHeight="1">
      <c r="A96" s="25" t="s">
        <v>32</v>
      </c>
      <c r="B96" s="82"/>
      <c r="C96" s="83">
        <v>2022</v>
      </c>
      <c r="D96" s="62">
        <f>D74+D81+D89+D86</f>
        <v>28626.696380000001</v>
      </c>
      <c r="E96" s="43">
        <f>E74+E81+E89+E86</f>
        <v>0</v>
      </c>
      <c r="F96" s="43">
        <f>F74+F81+F89+F86</f>
        <v>3526.9699999999998</v>
      </c>
      <c r="G96" s="43">
        <f>G74+G81+G89+G86</f>
        <v>24099.726380000004</v>
      </c>
      <c r="H96" s="43">
        <f>H74+H81+H89+H86</f>
        <v>1000</v>
      </c>
      <c r="I96" s="43">
        <f>I74+I81+I89+I86</f>
        <v>0</v>
      </c>
      <c r="J96" s="44" t="s">
        <v>39</v>
      </c>
      <c r="K96" s="1"/>
      <c r="L96" s="1"/>
      <c r="M96" s="1"/>
    </row>
    <row r="97" ht="18.75" customHeight="1">
      <c r="A97" s="45"/>
      <c r="B97" s="84"/>
      <c r="C97" s="85"/>
      <c r="D97" s="62">
        <f>D75+D90+D87</f>
        <v>21380.090069999998</v>
      </c>
      <c r="E97" s="43">
        <f>E75+E90+E87</f>
        <v>0</v>
      </c>
      <c r="F97" s="43">
        <f>F75+F90+F87</f>
        <v>638.21000000000004</v>
      </c>
      <c r="G97" s="43">
        <f>G75+G90+G87</f>
        <v>20741.880069999999</v>
      </c>
      <c r="H97" s="43">
        <f>H75+H90+H87</f>
        <v>0</v>
      </c>
      <c r="I97" s="43">
        <f>I75+I90+I87</f>
        <v>0</v>
      </c>
      <c r="J97" s="44" t="s">
        <v>40</v>
      </c>
      <c r="K97" s="1"/>
      <c r="L97" s="1"/>
      <c r="M97" s="1"/>
    </row>
    <row r="98" ht="18.75" customHeight="1">
      <c r="A98" s="45"/>
      <c r="B98" s="46"/>
      <c r="C98" s="86" t="s">
        <v>41</v>
      </c>
      <c r="D98" s="26">
        <f>D96+D97</f>
        <v>50006.78645</v>
      </c>
      <c r="E98" s="26">
        <f>E96+E97</f>
        <v>0</v>
      </c>
      <c r="F98" s="26">
        <f>F96+F97</f>
        <v>4165.1800000000003</v>
      </c>
      <c r="G98" s="26">
        <f>G96+G97</f>
        <v>44841.606450000007</v>
      </c>
      <c r="H98" s="26">
        <f>H96+H97</f>
        <v>1000</v>
      </c>
      <c r="I98" s="26">
        <f>I96+I97</f>
        <v>0</v>
      </c>
      <c r="J98" s="44"/>
    </row>
    <row r="99" ht="18.75" customHeight="1">
      <c r="A99" s="45"/>
      <c r="B99" s="84"/>
      <c r="C99" s="25">
        <v>2023</v>
      </c>
      <c r="D99" s="62">
        <f>E99+F99+G99+H99+I99</f>
        <v>51869.06828</v>
      </c>
      <c r="E99" s="43">
        <f>E77+E92+E82</f>
        <v>0</v>
      </c>
      <c r="F99" s="43">
        <f>F77+F92+F82</f>
        <v>0</v>
      </c>
      <c r="G99" s="43">
        <f>G77+G92+G82</f>
        <v>50869.06828</v>
      </c>
      <c r="H99" s="43">
        <f t="shared" ref="H99:H101" si="20">H77+H92+H82</f>
        <v>1000</v>
      </c>
      <c r="I99" s="43">
        <f>I77+I92+I82</f>
        <v>0</v>
      </c>
      <c r="J99" s="44" t="s">
        <v>40</v>
      </c>
      <c r="K99" s="1"/>
    </row>
    <row r="100" ht="18.75" customHeight="1">
      <c r="A100" s="45"/>
      <c r="B100" s="84"/>
      <c r="C100" s="25">
        <v>2024</v>
      </c>
      <c r="D100" s="62">
        <f t="shared" ref="D100:D102" si="21">E100+F100+G100+H100+I100</f>
        <v>40711.5</v>
      </c>
      <c r="E100" s="43">
        <f t="shared" ref="E100:E101" si="22">E78+E93</f>
        <v>0</v>
      </c>
      <c r="F100" s="43">
        <f t="shared" ref="F100:F101" si="23">F78+F93</f>
        <v>0</v>
      </c>
      <c r="G100" s="43">
        <f t="shared" ref="G100:G101" si="24">G78+G93</f>
        <v>39711.5</v>
      </c>
      <c r="H100" s="43">
        <f t="shared" si="20"/>
        <v>1000</v>
      </c>
      <c r="I100" s="43">
        <f t="shared" ref="I100:I101" si="25">I78+I93</f>
        <v>0</v>
      </c>
      <c r="J100" s="44" t="s">
        <v>40</v>
      </c>
    </row>
    <row r="101" ht="18.75" customHeight="1">
      <c r="A101" s="45"/>
      <c r="B101" s="46"/>
      <c r="C101" s="86">
        <v>2025</v>
      </c>
      <c r="D101" s="43">
        <f t="shared" si="21"/>
        <v>42558.599999999999</v>
      </c>
      <c r="E101" s="43">
        <f t="shared" si="22"/>
        <v>0</v>
      </c>
      <c r="F101" s="43">
        <f t="shared" si="23"/>
        <v>0</v>
      </c>
      <c r="G101" s="43">
        <f t="shared" si="24"/>
        <v>41558.599999999999</v>
      </c>
      <c r="H101" s="43">
        <f t="shared" si="20"/>
        <v>1000</v>
      </c>
      <c r="I101" s="43">
        <f t="shared" si="25"/>
        <v>0</v>
      </c>
      <c r="J101" s="44" t="s">
        <v>40</v>
      </c>
    </row>
    <row r="102" ht="18.75" customHeight="1">
      <c r="A102" s="45"/>
      <c r="B102" s="84"/>
      <c r="C102" s="61">
        <v>2026</v>
      </c>
      <c r="D102" s="43">
        <f t="shared" si="21"/>
        <v>42558.599999999999</v>
      </c>
      <c r="E102" s="43">
        <f>E80+E85+E95</f>
        <v>0</v>
      </c>
      <c r="F102" s="43">
        <f>F80+F85+F95</f>
        <v>0</v>
      </c>
      <c r="G102" s="43">
        <f>G80+G85+G95</f>
        <v>41558.599999999999</v>
      </c>
      <c r="H102" s="43">
        <f>H80+H85+H95</f>
        <v>1000</v>
      </c>
      <c r="I102" s="43">
        <f>I80+I85+I95</f>
        <v>0</v>
      </c>
      <c r="J102" s="44" t="s">
        <v>40</v>
      </c>
    </row>
    <row r="103" ht="18.75" customHeight="1">
      <c r="A103" s="47" t="s">
        <v>10</v>
      </c>
      <c r="B103" s="48"/>
      <c r="C103" s="87" t="s">
        <v>22</v>
      </c>
      <c r="D103" s="49">
        <f>D98+D99+D100+D101+D102</f>
        <v>227704.55473</v>
      </c>
      <c r="E103" s="49">
        <f>E98+E99+E100+E101+E102</f>
        <v>0</v>
      </c>
      <c r="F103" s="49">
        <f>F98+F99+F100+F101+F102</f>
        <v>4165.1800000000003</v>
      </c>
      <c r="G103" s="49">
        <f>G98+G99+G100+G101+G102</f>
        <v>218539.37473000001</v>
      </c>
      <c r="H103" s="49">
        <f>H98+H99+H100+H101+H102</f>
        <v>5000</v>
      </c>
      <c r="I103" s="49">
        <f>I98+I99+I100+I101+I102</f>
        <v>0</v>
      </c>
      <c r="J103" s="88"/>
    </row>
    <row r="104" ht="18.75" customHeight="1">
      <c r="A104" s="23" t="s">
        <v>45</v>
      </c>
      <c r="B104" s="24"/>
      <c r="C104" s="51">
        <v>2022</v>
      </c>
      <c r="D104" s="18">
        <f>D49+D67</f>
        <v>60145.890500000001</v>
      </c>
      <c r="E104" s="18">
        <f>E49+E67</f>
        <v>0</v>
      </c>
      <c r="F104" s="18">
        <f>F49+F67</f>
        <v>13976.516</v>
      </c>
      <c r="G104" s="18">
        <f>G49+G67</f>
        <v>12703.894499999997</v>
      </c>
      <c r="H104" s="18">
        <f>H49+H67</f>
        <v>33465.480000000003</v>
      </c>
      <c r="I104" s="89">
        <f>I49+I67</f>
        <v>0</v>
      </c>
      <c r="J104" s="90" t="s">
        <v>19</v>
      </c>
    </row>
    <row r="105" ht="18.75" customHeight="1">
      <c r="A105" s="27"/>
      <c r="B105" s="28"/>
      <c r="C105" s="91"/>
      <c r="D105" s="18">
        <f t="shared" ref="D105:D106" si="26">D96</f>
        <v>28626.696380000001</v>
      </c>
      <c r="E105" s="18">
        <f t="shared" ref="E105:E106" si="27">E96</f>
        <v>0</v>
      </c>
      <c r="F105" s="18">
        <f t="shared" ref="F105:F106" si="28">F96</f>
        <v>3526.9699999999998</v>
      </c>
      <c r="G105" s="18">
        <f t="shared" ref="G105:G106" si="29">G96</f>
        <v>24099.726380000004</v>
      </c>
      <c r="H105" s="18">
        <f t="shared" ref="H105:H106" si="30">H96</f>
        <v>1000</v>
      </c>
      <c r="I105" s="89">
        <f t="shared" ref="I105:I106" si="31">I96</f>
        <v>0</v>
      </c>
      <c r="J105" s="92" t="s">
        <v>39</v>
      </c>
    </row>
    <row r="106" ht="18.75" customHeight="1">
      <c r="A106" s="27"/>
      <c r="B106" s="28"/>
      <c r="C106" s="91"/>
      <c r="D106" s="18">
        <f t="shared" si="26"/>
        <v>21380.090069999998</v>
      </c>
      <c r="E106" s="18">
        <f t="shared" si="27"/>
        <v>0</v>
      </c>
      <c r="F106" s="18">
        <f t="shared" si="28"/>
        <v>638.21000000000004</v>
      </c>
      <c r="G106" s="18">
        <f t="shared" si="29"/>
        <v>20741.880069999999</v>
      </c>
      <c r="H106" s="18">
        <f t="shared" si="30"/>
        <v>0</v>
      </c>
      <c r="I106" s="89">
        <f t="shared" si="31"/>
        <v>0</v>
      </c>
      <c r="J106" s="92" t="s">
        <v>40</v>
      </c>
    </row>
    <row r="107" ht="18.75" customHeight="1">
      <c r="A107" s="27"/>
      <c r="B107" s="28"/>
      <c r="C107" s="93" t="s">
        <v>20</v>
      </c>
      <c r="D107" s="94">
        <f>D104+D105+D106</f>
        <v>110152.67694999999</v>
      </c>
      <c r="E107" s="94">
        <f>E104+E105+E106</f>
        <v>0</v>
      </c>
      <c r="F107" s="94">
        <f>F104+F105+F106</f>
        <v>18141.696</v>
      </c>
      <c r="G107" s="94">
        <f>G104+G105+G106</f>
        <v>57545.500950000001</v>
      </c>
      <c r="H107" s="94">
        <f>H104+H105+H106</f>
        <v>34465.480000000003</v>
      </c>
      <c r="I107" s="95">
        <f>I104+I105+I106</f>
        <v>0</v>
      </c>
      <c r="J107" s="96"/>
    </row>
    <row r="108" ht="18.75" customHeight="1">
      <c r="A108" s="27"/>
      <c r="B108" s="28"/>
      <c r="C108" s="51">
        <v>2023</v>
      </c>
      <c r="D108" s="18">
        <f>D50+D68</f>
        <v>73265.665460000004</v>
      </c>
      <c r="E108" s="18">
        <f>E50+E68</f>
        <v>0</v>
      </c>
      <c r="F108" s="18">
        <f>F50+F68</f>
        <v>20549.299999999999</v>
      </c>
      <c r="G108" s="18">
        <f>G50+G68</f>
        <v>16724.765460000002</v>
      </c>
      <c r="H108" s="18">
        <f>H50+H68</f>
        <v>35991.599999999999</v>
      </c>
      <c r="I108" s="89">
        <f>I50+I68</f>
        <v>0</v>
      </c>
      <c r="J108" s="90" t="s">
        <v>19</v>
      </c>
    </row>
    <row r="109" ht="18.75" customHeight="1">
      <c r="A109" s="27"/>
      <c r="B109" s="28"/>
      <c r="C109" s="91"/>
      <c r="D109" s="18">
        <f>D99</f>
        <v>51869.06828</v>
      </c>
      <c r="E109" s="18">
        <f>E99</f>
        <v>0</v>
      </c>
      <c r="F109" s="18">
        <f>F99</f>
        <v>0</v>
      </c>
      <c r="G109" s="18">
        <f>G99</f>
        <v>50869.06828</v>
      </c>
      <c r="H109" s="18">
        <f>H99</f>
        <v>1000</v>
      </c>
      <c r="I109" s="89">
        <f>I99</f>
        <v>0</v>
      </c>
      <c r="J109" s="92" t="s">
        <v>40</v>
      </c>
    </row>
    <row r="110" ht="18.75" customHeight="1">
      <c r="A110" s="27"/>
      <c r="B110" s="28"/>
      <c r="C110" s="93" t="s">
        <v>20</v>
      </c>
      <c r="D110" s="94">
        <f>D108+D109</f>
        <v>125134.73374</v>
      </c>
      <c r="E110" s="94">
        <f>E108+E109</f>
        <v>0</v>
      </c>
      <c r="F110" s="94">
        <f>F108+F109</f>
        <v>20549.299999999999</v>
      </c>
      <c r="G110" s="94">
        <f>G108+G109</f>
        <v>67593.833740000002</v>
      </c>
      <c r="H110" s="94">
        <f>H108+H109</f>
        <v>36991.599999999999</v>
      </c>
      <c r="I110" s="95">
        <f>I108+I109</f>
        <v>0</v>
      </c>
      <c r="J110" s="96"/>
    </row>
    <row r="111" ht="18.75" customHeight="1">
      <c r="A111" s="27"/>
      <c r="B111" s="28"/>
      <c r="C111" s="51">
        <v>2024</v>
      </c>
      <c r="D111" s="18">
        <f>D51+D69</f>
        <v>60302.100000000006</v>
      </c>
      <c r="E111" s="18">
        <f>E51+E69</f>
        <v>0</v>
      </c>
      <c r="F111" s="18">
        <f>F51+F69</f>
        <v>13351</v>
      </c>
      <c r="G111" s="18">
        <f>G51+G69</f>
        <v>10959.500000000002</v>
      </c>
      <c r="H111" s="18">
        <f>H51+H69</f>
        <v>35991.599999999999</v>
      </c>
      <c r="I111" s="89">
        <f>I51+I69</f>
        <v>0</v>
      </c>
      <c r="J111" s="90" t="s">
        <v>19</v>
      </c>
    </row>
    <row r="112" ht="18.75" customHeight="1">
      <c r="A112" s="27"/>
      <c r="B112" s="28"/>
      <c r="C112" s="91"/>
      <c r="D112" s="18">
        <f>D100</f>
        <v>40711.5</v>
      </c>
      <c r="E112" s="18">
        <f>E100</f>
        <v>0</v>
      </c>
      <c r="F112" s="18">
        <f>F100</f>
        <v>0</v>
      </c>
      <c r="G112" s="18">
        <f>G100</f>
        <v>39711.5</v>
      </c>
      <c r="H112" s="18">
        <f>H100</f>
        <v>1000</v>
      </c>
      <c r="I112" s="89">
        <f>I100</f>
        <v>0</v>
      </c>
      <c r="J112" s="92" t="s">
        <v>40</v>
      </c>
    </row>
    <row r="113" ht="18.75" customHeight="1">
      <c r="A113" s="27"/>
      <c r="B113" s="28"/>
      <c r="C113" s="97" t="s">
        <v>20</v>
      </c>
      <c r="D113" s="94">
        <f>D111+D112</f>
        <v>101013.60000000001</v>
      </c>
      <c r="E113" s="94">
        <f>E111+E112</f>
        <v>0</v>
      </c>
      <c r="F113" s="94">
        <f>F111+F112</f>
        <v>13351</v>
      </c>
      <c r="G113" s="94">
        <f>G111+G112</f>
        <v>50671</v>
      </c>
      <c r="H113" s="94">
        <f>H111+H112</f>
        <v>36991.599999999999</v>
      </c>
      <c r="I113" s="95">
        <f>I111+I112</f>
        <v>0</v>
      </c>
      <c r="J113" s="96"/>
    </row>
    <row r="114" ht="18.75" customHeight="1">
      <c r="A114" s="27"/>
      <c r="B114" s="28"/>
      <c r="C114" s="51">
        <v>2025</v>
      </c>
      <c r="D114" s="18">
        <f>D52+D70</f>
        <v>60639.5</v>
      </c>
      <c r="E114" s="18">
        <f>E52+E70</f>
        <v>0</v>
      </c>
      <c r="F114" s="18">
        <f>F52+F70</f>
        <v>13351</v>
      </c>
      <c r="G114" s="18">
        <f>G52+G70</f>
        <v>11296.9</v>
      </c>
      <c r="H114" s="18">
        <f>H52+H70</f>
        <v>35991.599999999999</v>
      </c>
      <c r="I114" s="89">
        <f>I52+I70</f>
        <v>0</v>
      </c>
      <c r="J114" s="90" t="s">
        <v>19</v>
      </c>
    </row>
    <row r="115" ht="18.75" customHeight="1">
      <c r="A115" s="27"/>
      <c r="B115" s="28"/>
      <c r="C115" s="91"/>
      <c r="D115" s="18">
        <f>D101</f>
        <v>42558.599999999999</v>
      </c>
      <c r="E115" s="18">
        <f>E101</f>
        <v>0</v>
      </c>
      <c r="F115" s="18">
        <f>F101</f>
        <v>0</v>
      </c>
      <c r="G115" s="18">
        <f>G101</f>
        <v>41558.599999999999</v>
      </c>
      <c r="H115" s="18">
        <f>H101</f>
        <v>1000</v>
      </c>
      <c r="I115" s="89">
        <f>I101</f>
        <v>0</v>
      </c>
      <c r="J115" s="92" t="s">
        <v>40</v>
      </c>
    </row>
    <row r="116" ht="18.75" customHeight="1">
      <c r="A116" s="27"/>
      <c r="B116" s="28"/>
      <c r="C116" s="93" t="s">
        <v>20</v>
      </c>
      <c r="D116" s="94">
        <f>D114+D115</f>
        <v>103198.10000000001</v>
      </c>
      <c r="E116" s="94">
        <f>E114+E115</f>
        <v>0</v>
      </c>
      <c r="F116" s="94">
        <f>F114+F115</f>
        <v>13351</v>
      </c>
      <c r="G116" s="94">
        <f>G114+G115</f>
        <v>52855.5</v>
      </c>
      <c r="H116" s="94">
        <f>H114+H115</f>
        <v>36991.599999999999</v>
      </c>
      <c r="I116" s="94">
        <f>I114+I115</f>
        <v>0</v>
      </c>
      <c r="J116" s="98"/>
    </row>
    <row r="117" ht="18.75" customHeight="1">
      <c r="A117" s="27"/>
      <c r="B117" s="28"/>
      <c r="C117" s="51">
        <v>2026</v>
      </c>
      <c r="D117" s="18">
        <f>D22+D53+D71</f>
        <v>60639.5</v>
      </c>
      <c r="E117" s="18">
        <f>E22+E53+E71</f>
        <v>0</v>
      </c>
      <c r="F117" s="18">
        <f>F22+F53+F71</f>
        <v>13351</v>
      </c>
      <c r="G117" s="18">
        <f>G22+G53+G71</f>
        <v>11296.9</v>
      </c>
      <c r="H117" s="18">
        <f>H22+H53+H71</f>
        <v>35991.599999999999</v>
      </c>
      <c r="I117" s="18">
        <f>I22+I53+I71</f>
        <v>0</v>
      </c>
      <c r="J117" s="99" t="s">
        <v>19</v>
      </c>
    </row>
    <row r="118" ht="18.75" customHeight="1">
      <c r="A118" s="27"/>
      <c r="B118" s="28"/>
      <c r="C118" s="100"/>
      <c r="D118" s="18">
        <f>D102</f>
        <v>42558.599999999999</v>
      </c>
      <c r="E118" s="18">
        <f>E102</f>
        <v>0</v>
      </c>
      <c r="F118" s="18">
        <f>F102</f>
        <v>0</v>
      </c>
      <c r="G118" s="18">
        <f>G102</f>
        <v>41558.599999999999</v>
      </c>
      <c r="H118" s="18">
        <f>H102</f>
        <v>1000</v>
      </c>
      <c r="I118" s="18">
        <f>I102</f>
        <v>0</v>
      </c>
      <c r="J118" s="92" t="s">
        <v>40</v>
      </c>
    </row>
    <row r="119" ht="18.75" customHeight="1">
      <c r="A119" s="29"/>
      <c r="B119" s="30"/>
      <c r="C119" s="93" t="s">
        <v>20</v>
      </c>
      <c r="D119" s="94">
        <f>D117+D118</f>
        <v>103198.10000000001</v>
      </c>
      <c r="E119" s="94">
        <f>E117+E118</f>
        <v>0</v>
      </c>
      <c r="F119" s="94">
        <f>F117+F118</f>
        <v>13351</v>
      </c>
      <c r="G119" s="94">
        <f>G117+G118</f>
        <v>52855.5</v>
      </c>
      <c r="H119" s="94">
        <f>H117+H118</f>
        <v>36991.599999999999</v>
      </c>
      <c r="I119" s="94">
        <f>I117+I118</f>
        <v>0</v>
      </c>
      <c r="J119" s="96"/>
    </row>
    <row r="120" ht="37.149999999999999" customHeight="1">
      <c r="A120" s="101" t="s">
        <v>46</v>
      </c>
      <c r="B120" s="102"/>
      <c r="C120" s="103" t="s">
        <v>22</v>
      </c>
      <c r="D120" s="104">
        <f>D107+D110+D113+D116+D119</f>
        <v>542697.21068999998</v>
      </c>
      <c r="E120" s="104">
        <f>E107+E110+E113+E116+E119</f>
        <v>0</v>
      </c>
      <c r="F120" s="104">
        <f>F107+F110+F113+F116+F119</f>
        <v>78743.995999999999</v>
      </c>
      <c r="G120" s="104">
        <f>G107+G110+G113+G116+G119</f>
        <v>281521.33468999999</v>
      </c>
      <c r="H120" s="104">
        <f>H107+H110+H113+H116+H119</f>
        <v>182431.88</v>
      </c>
      <c r="I120" s="104">
        <f>I107+I110+I113+I116+I119</f>
        <v>0</v>
      </c>
      <c r="J120" s="105"/>
    </row>
    <row r="121" ht="18.75" customHeight="1">
      <c r="A121" s="51" t="s">
        <v>47</v>
      </c>
      <c r="B121" s="24"/>
      <c r="C121" s="51">
        <v>2022</v>
      </c>
      <c r="D121" s="18">
        <f t="shared" ref="D121:D123" si="32">E121+F121+G121+H121+I121</f>
        <v>70145.890500000009</v>
      </c>
      <c r="E121" s="18">
        <f>E49+E67+E13</f>
        <v>10000</v>
      </c>
      <c r="F121" s="18">
        <f>F49+F67+F13</f>
        <v>13976.516</v>
      </c>
      <c r="G121" s="18">
        <f>G49+G67+G13</f>
        <v>12703.894499999997</v>
      </c>
      <c r="H121" s="18">
        <f>H49+H67+H13</f>
        <v>33465.480000000003</v>
      </c>
      <c r="I121" s="106">
        <f>I49+I67</f>
        <v>0</v>
      </c>
      <c r="J121" s="90" t="s">
        <v>19</v>
      </c>
    </row>
    <row r="122" ht="20.25" customHeight="1">
      <c r="A122" s="27"/>
      <c r="B122" s="28"/>
      <c r="C122" s="91"/>
      <c r="D122" s="18">
        <f t="shared" si="32"/>
        <v>28626.696380000005</v>
      </c>
      <c r="E122" s="18">
        <f t="shared" ref="E122:E123" si="33">E96</f>
        <v>0</v>
      </c>
      <c r="F122" s="18">
        <f t="shared" ref="F122:F123" si="34">F96</f>
        <v>3526.9699999999998</v>
      </c>
      <c r="G122" s="18">
        <f t="shared" ref="G122:G123" si="35">G96</f>
        <v>24099.726380000004</v>
      </c>
      <c r="H122" s="18">
        <f t="shared" ref="H122:H123" si="36">H96</f>
        <v>1000</v>
      </c>
      <c r="I122" s="106">
        <f t="shared" ref="I122:I123" si="37">I96</f>
        <v>0</v>
      </c>
      <c r="J122" s="92" t="s">
        <v>39</v>
      </c>
    </row>
    <row r="123" ht="19.5" customHeight="1">
      <c r="A123" s="27"/>
      <c r="B123" s="28"/>
      <c r="C123" s="91"/>
      <c r="D123" s="18">
        <f t="shared" si="32"/>
        <v>21380.090069999998</v>
      </c>
      <c r="E123" s="18">
        <f t="shared" si="33"/>
        <v>0</v>
      </c>
      <c r="F123" s="18">
        <f t="shared" si="34"/>
        <v>638.21000000000004</v>
      </c>
      <c r="G123" s="18">
        <f t="shared" si="35"/>
        <v>20741.880069999999</v>
      </c>
      <c r="H123" s="18">
        <f t="shared" si="36"/>
        <v>0</v>
      </c>
      <c r="I123" s="106">
        <f t="shared" si="37"/>
        <v>0</v>
      </c>
      <c r="J123" s="92" t="s">
        <v>40</v>
      </c>
    </row>
    <row r="124" ht="18" customHeight="1">
      <c r="A124" s="27"/>
      <c r="B124" s="28"/>
      <c r="C124" s="101" t="s">
        <v>20</v>
      </c>
      <c r="D124" s="107">
        <f>D121+D122+D123</f>
        <v>120152.67695000002</v>
      </c>
      <c r="E124" s="107">
        <f>E121+E122+E123</f>
        <v>10000</v>
      </c>
      <c r="F124" s="107">
        <f>F121+F122+F123</f>
        <v>18141.696</v>
      </c>
      <c r="G124" s="107">
        <f>G121+G122+G123</f>
        <v>57545.500950000001</v>
      </c>
      <c r="H124" s="107">
        <f>H121+H122+H123</f>
        <v>34465.480000000003</v>
      </c>
      <c r="I124" s="107">
        <f>I121+I122+I123</f>
        <v>0</v>
      </c>
      <c r="J124" s="108"/>
    </row>
    <row r="125" ht="18" customHeight="1">
      <c r="A125" s="27"/>
      <c r="B125" s="28"/>
      <c r="C125" s="51">
        <v>2023</v>
      </c>
      <c r="D125" s="106">
        <f t="shared" ref="D125:D126" si="38">E125+F125+G125+H125+I125</f>
        <v>73265.665459999989</v>
      </c>
      <c r="E125" s="106">
        <f>E50+E68</f>
        <v>0</v>
      </c>
      <c r="F125" s="106">
        <f>F50+F68</f>
        <v>20549.299999999999</v>
      </c>
      <c r="G125" s="106">
        <f>G50+G68</f>
        <v>16724.765460000002</v>
      </c>
      <c r="H125" s="106">
        <f>H50+H68</f>
        <v>35991.599999999999</v>
      </c>
      <c r="I125" s="106">
        <f>I50+I68</f>
        <v>0</v>
      </c>
      <c r="J125" s="90" t="s">
        <v>19</v>
      </c>
    </row>
    <row r="126" ht="18" customHeight="1">
      <c r="A126" s="27"/>
      <c r="B126" s="28"/>
      <c r="C126" s="91"/>
      <c r="D126" s="106">
        <f t="shared" si="38"/>
        <v>51869.06828</v>
      </c>
      <c r="E126" s="106">
        <f>E99</f>
        <v>0</v>
      </c>
      <c r="F126" s="106">
        <f>F99</f>
        <v>0</v>
      </c>
      <c r="G126" s="106">
        <f>G99</f>
        <v>50869.06828</v>
      </c>
      <c r="H126" s="106">
        <f>H99</f>
        <v>1000</v>
      </c>
      <c r="I126" s="106">
        <f>I99</f>
        <v>0</v>
      </c>
      <c r="J126" s="92" t="s">
        <v>40</v>
      </c>
    </row>
    <row r="127" ht="18" customHeight="1">
      <c r="A127" s="27"/>
      <c r="B127" s="28"/>
      <c r="C127" s="101" t="s">
        <v>20</v>
      </c>
      <c r="D127" s="107">
        <f>D125+D126</f>
        <v>125134.73374</v>
      </c>
      <c r="E127" s="107">
        <f>E125+E126</f>
        <v>0</v>
      </c>
      <c r="F127" s="107">
        <f>F125+F126</f>
        <v>20549.299999999999</v>
      </c>
      <c r="G127" s="107">
        <f>G125+G126</f>
        <v>67593.833740000002</v>
      </c>
      <c r="H127" s="107">
        <f>H125+H126</f>
        <v>36991.599999999999</v>
      </c>
      <c r="I127" s="107">
        <f>I125+I126</f>
        <v>0</v>
      </c>
      <c r="J127" s="108"/>
    </row>
    <row r="128" ht="18" customHeight="1">
      <c r="A128" s="27"/>
      <c r="B128" s="28"/>
      <c r="C128" s="51">
        <v>2024</v>
      </c>
      <c r="D128" s="106">
        <f t="shared" ref="D128:D129" si="39">E128+F128+G128+H128+I128</f>
        <v>60302.099999999999</v>
      </c>
      <c r="E128" s="106">
        <f>E51+E69</f>
        <v>0</v>
      </c>
      <c r="F128" s="106">
        <f>F51+F69</f>
        <v>13351</v>
      </c>
      <c r="G128" s="106">
        <f>G51+G69</f>
        <v>10959.500000000002</v>
      </c>
      <c r="H128" s="106">
        <f>H51+H69</f>
        <v>35991.599999999999</v>
      </c>
      <c r="I128" s="106">
        <f>I51+I69</f>
        <v>0</v>
      </c>
      <c r="J128" s="90" t="s">
        <v>19</v>
      </c>
    </row>
    <row r="129" ht="18" customHeight="1">
      <c r="A129" s="27"/>
      <c r="B129" s="28"/>
      <c r="C129" s="91"/>
      <c r="D129" s="106">
        <f t="shared" si="39"/>
        <v>40711.5</v>
      </c>
      <c r="E129" s="106">
        <f>E100</f>
        <v>0</v>
      </c>
      <c r="F129" s="106">
        <f>F100</f>
        <v>0</v>
      </c>
      <c r="G129" s="106">
        <f>G100</f>
        <v>39711.5</v>
      </c>
      <c r="H129" s="106">
        <f>H100</f>
        <v>1000</v>
      </c>
      <c r="I129" s="106">
        <f>I100</f>
        <v>0</v>
      </c>
      <c r="J129" s="92" t="s">
        <v>40</v>
      </c>
    </row>
    <row r="130" ht="18" customHeight="1">
      <c r="A130" s="27"/>
      <c r="B130" s="28"/>
      <c r="C130" s="103" t="s">
        <v>20</v>
      </c>
      <c r="D130" s="107">
        <f>D128+D129</f>
        <v>101013.60000000001</v>
      </c>
      <c r="E130" s="107">
        <f>E128+E129</f>
        <v>0</v>
      </c>
      <c r="F130" s="107">
        <f>F128+F129</f>
        <v>13351</v>
      </c>
      <c r="G130" s="107">
        <f>G128+G129</f>
        <v>50671</v>
      </c>
      <c r="H130" s="107">
        <f>H128+H129</f>
        <v>36991.599999999999</v>
      </c>
      <c r="I130" s="107">
        <f>I128+I129</f>
        <v>0</v>
      </c>
      <c r="J130" s="108"/>
    </row>
    <row r="131" ht="18" customHeight="1">
      <c r="A131" s="27"/>
      <c r="B131" s="28"/>
      <c r="C131" s="51">
        <v>2025</v>
      </c>
      <c r="D131" s="106">
        <f t="shared" ref="D131:D132" si="40">E131+F131+G131+H131+I131</f>
        <v>60639.5</v>
      </c>
      <c r="E131" s="106">
        <f>E52+E70</f>
        <v>0</v>
      </c>
      <c r="F131" s="106">
        <f>F52+F70</f>
        <v>13351</v>
      </c>
      <c r="G131" s="106">
        <f>G52+G70</f>
        <v>11296.9</v>
      </c>
      <c r="H131" s="106">
        <f>H52+H70</f>
        <v>35991.599999999999</v>
      </c>
      <c r="I131" s="106">
        <f>I52+I70</f>
        <v>0</v>
      </c>
      <c r="J131" s="90" t="s">
        <v>19</v>
      </c>
    </row>
    <row r="132" ht="18" customHeight="1">
      <c r="A132" s="27"/>
      <c r="B132" s="28"/>
      <c r="C132" s="91"/>
      <c r="D132" s="106">
        <f t="shared" si="40"/>
        <v>42558.599999999999</v>
      </c>
      <c r="E132" s="106">
        <f>E101</f>
        <v>0</v>
      </c>
      <c r="F132" s="106">
        <f>F101</f>
        <v>0</v>
      </c>
      <c r="G132" s="106">
        <f>G101</f>
        <v>41558.599999999999</v>
      </c>
      <c r="H132" s="106">
        <f>H101</f>
        <v>1000</v>
      </c>
      <c r="I132" s="106">
        <f>I101</f>
        <v>0</v>
      </c>
      <c r="J132" s="92" t="s">
        <v>40</v>
      </c>
    </row>
    <row r="133" ht="17.25" customHeight="1">
      <c r="A133" s="27"/>
      <c r="B133" s="28"/>
      <c r="C133" s="101" t="s">
        <v>20</v>
      </c>
      <c r="D133" s="107">
        <f>D131+D132</f>
        <v>103198.10000000001</v>
      </c>
      <c r="E133" s="107">
        <f>E131+E132</f>
        <v>0</v>
      </c>
      <c r="F133" s="107">
        <f>F131+F132</f>
        <v>13351</v>
      </c>
      <c r="G133" s="107">
        <f>G131+G132</f>
        <v>52855.5</v>
      </c>
      <c r="H133" s="107">
        <f>H131+H132</f>
        <v>36991.599999999999</v>
      </c>
      <c r="I133" s="107">
        <f>I131+I132</f>
        <v>0</v>
      </c>
      <c r="J133" s="108"/>
    </row>
    <row r="134" ht="17.25" customHeight="1">
      <c r="A134" s="27"/>
      <c r="B134" s="28"/>
      <c r="C134" s="51">
        <v>2026</v>
      </c>
      <c r="D134" s="106">
        <f t="shared" ref="D134:D135" si="41">E134+F134+G134+H134+I134</f>
        <v>60639.5</v>
      </c>
      <c r="E134" s="106">
        <f>E22+E53+E71</f>
        <v>0</v>
      </c>
      <c r="F134" s="106">
        <f>F22+F53+F71</f>
        <v>13351</v>
      </c>
      <c r="G134" s="106">
        <f>G22+G53+G71</f>
        <v>11296.9</v>
      </c>
      <c r="H134" s="106">
        <f>H22+H53+H71</f>
        <v>35991.599999999999</v>
      </c>
      <c r="I134" s="106">
        <f>I22+I53+I71</f>
        <v>0</v>
      </c>
      <c r="J134" s="90" t="s">
        <v>19</v>
      </c>
    </row>
    <row r="135" ht="17.25" customHeight="1">
      <c r="A135" s="27"/>
      <c r="B135" s="28"/>
      <c r="C135" s="100"/>
      <c r="D135" s="106">
        <f t="shared" si="41"/>
        <v>42558.599999999999</v>
      </c>
      <c r="E135" s="106">
        <f>E102</f>
        <v>0</v>
      </c>
      <c r="F135" s="106">
        <f>F102</f>
        <v>0</v>
      </c>
      <c r="G135" s="106">
        <f>G102</f>
        <v>41558.599999999999</v>
      </c>
      <c r="H135" s="106">
        <f>H102</f>
        <v>1000</v>
      </c>
      <c r="I135" s="106">
        <f>I102</f>
        <v>0</v>
      </c>
      <c r="J135" s="92" t="s">
        <v>40</v>
      </c>
    </row>
    <row r="136" ht="17.25" customHeight="1">
      <c r="A136" s="27"/>
      <c r="B136" s="28"/>
      <c r="C136" s="101" t="s">
        <v>20</v>
      </c>
      <c r="D136" s="107">
        <f>D134+D135</f>
        <v>103198.10000000001</v>
      </c>
      <c r="E136" s="107">
        <f>E134+E135</f>
        <v>0</v>
      </c>
      <c r="F136" s="107">
        <f>F134+F135</f>
        <v>13351</v>
      </c>
      <c r="G136" s="107">
        <f>G134+G135</f>
        <v>52855.5</v>
      </c>
      <c r="H136" s="107">
        <f>H134+H135</f>
        <v>36991.599999999999</v>
      </c>
      <c r="I136" s="107">
        <f>I134+I135</f>
        <v>0</v>
      </c>
      <c r="J136" s="108"/>
    </row>
    <row r="137" ht="21" customHeight="1">
      <c r="A137" s="109" t="s">
        <v>21</v>
      </c>
      <c r="B137" s="110"/>
      <c r="C137" s="111" t="s">
        <v>22</v>
      </c>
      <c r="D137" s="112">
        <f>D124+D127+D130+D133+D136</f>
        <v>552697.21068999998</v>
      </c>
      <c r="E137" s="112">
        <f>E124+E127+E130+E133+E136</f>
        <v>10000</v>
      </c>
      <c r="F137" s="112">
        <f>F124+F127+F130+F133+F136</f>
        <v>78743.995999999999</v>
      </c>
      <c r="G137" s="112">
        <f>G124+G127+G130+G133+G136</f>
        <v>281521.33468999999</v>
      </c>
      <c r="H137" s="112">
        <f>H124+H127+H130+H133+H136</f>
        <v>182431.88</v>
      </c>
      <c r="I137" s="112">
        <f>I124+I127+I130+I133+I136</f>
        <v>0</v>
      </c>
      <c r="J137" s="113"/>
    </row>
  </sheetData>
  <mergeCells count="70">
    <mergeCell ref="I1:J1"/>
    <mergeCell ref="I2:J2"/>
    <mergeCell ref="A3:J3"/>
    <mergeCell ref="A4:J4"/>
    <mergeCell ref="A6:A9"/>
    <mergeCell ref="B6:B9"/>
    <mergeCell ref="C6:C9"/>
    <mergeCell ref="D6:I6"/>
    <mergeCell ref="J6:J9"/>
    <mergeCell ref="D7:I7"/>
    <mergeCell ref="D8:D9"/>
    <mergeCell ref="E8:E9"/>
    <mergeCell ref="F8:F9"/>
    <mergeCell ref="G8:G9"/>
    <mergeCell ref="H8:H9"/>
    <mergeCell ref="I8:I9"/>
    <mergeCell ref="A11:J11"/>
    <mergeCell ref="A12:J12"/>
    <mergeCell ref="A13:A17"/>
    <mergeCell ref="B13:B17"/>
    <mergeCell ref="A18:B22"/>
    <mergeCell ref="A23:B23"/>
    <mergeCell ref="A24:J24"/>
    <mergeCell ref="A25:J25"/>
    <mergeCell ref="A26:A30"/>
    <mergeCell ref="B26:B30"/>
    <mergeCell ref="A31:A35"/>
    <mergeCell ref="B31:B35"/>
    <mergeCell ref="A36:A40"/>
    <mergeCell ref="B36:B40"/>
    <mergeCell ref="A41:A45"/>
    <mergeCell ref="B41:B45"/>
    <mergeCell ref="A49:B52"/>
    <mergeCell ref="A54:B54"/>
    <mergeCell ref="A55:J55"/>
    <mergeCell ref="A56:A60"/>
    <mergeCell ref="B56:B60"/>
    <mergeCell ref="A61:A65"/>
    <mergeCell ref="B61:B65"/>
    <mergeCell ref="A67:B71"/>
    <mergeCell ref="A72:B72"/>
    <mergeCell ref="A73:J73"/>
    <mergeCell ref="A74:A80"/>
    <mergeCell ref="B74:B80"/>
    <mergeCell ref="C74:C75"/>
    <mergeCell ref="A81:A85"/>
    <mergeCell ref="B81:B85"/>
    <mergeCell ref="A86:A88"/>
    <mergeCell ref="B86:B88"/>
    <mergeCell ref="C86:C87"/>
    <mergeCell ref="A89:A95"/>
    <mergeCell ref="B89:B95"/>
    <mergeCell ref="C89:C90"/>
    <mergeCell ref="A96:B101"/>
    <mergeCell ref="C96:C97"/>
    <mergeCell ref="A103:B103"/>
    <mergeCell ref="A104:B119"/>
    <mergeCell ref="C104:C106"/>
    <mergeCell ref="C108:C109"/>
    <mergeCell ref="C111:C112"/>
    <mergeCell ref="C114:C115"/>
    <mergeCell ref="C117:C118"/>
    <mergeCell ref="A120:B120"/>
    <mergeCell ref="A121:B133"/>
    <mergeCell ref="C121:C123"/>
    <mergeCell ref="C125:C126"/>
    <mergeCell ref="C128:C129"/>
    <mergeCell ref="C131:C132"/>
    <mergeCell ref="C134:C135"/>
    <mergeCell ref="A137:B137"/>
  </mergeCells>
  <printOptions headings="0" gridLines="0"/>
  <pageMargins left="0.23622047244094491" right="0.23622047244094491" top="0.23622047244094491" bottom="0.74803149606299213" header="0.31496062992125984" footer="0.31496062992125984"/>
  <pageSetup paperSize="9" scale="76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LinksUpToDate>false</LinksUpToDate>
  <ScaleCrop>false</ScaleCrop>
  <SharedDoc>false</SharedDoc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9</cp:revision>
  <dcterms:modified xsi:type="dcterms:W3CDTF">2023-07-26T12:37:37Z</dcterms:modified>
</cp:coreProperties>
</file>