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20" windowWidth="19425" windowHeight="11025"/>
  </bookViews>
  <sheets>
    <sheet name="Приложение 2" sheetId="1" r:id="rId1"/>
  </sheets>
  <definedNames>
    <definedName name="_Toc384891825" localSheetId="0">'Приложение 2'!$B$7</definedName>
    <definedName name="_xlnm.Print_Titles" localSheetId="0">'Приложение 2'!$12:$12</definedName>
  </definedNames>
  <calcPr calcId="125725"/>
</workbook>
</file>

<file path=xl/calcChain.xml><?xml version="1.0" encoding="utf-8"?>
<calcChain xmlns="http://schemas.openxmlformats.org/spreadsheetml/2006/main">
  <c r="F76" i="1"/>
  <c r="G76"/>
  <c r="H76"/>
  <c r="E76"/>
  <c r="D149"/>
  <c r="E150"/>
  <c r="F150"/>
  <c r="G150"/>
  <c r="H150"/>
  <c r="D75"/>
  <c r="D136" l="1"/>
  <c r="D139"/>
  <c r="D140"/>
  <c r="D141"/>
  <c r="D142"/>
  <c r="D143"/>
  <c r="D137"/>
  <c r="D138"/>
  <c r="D144"/>
  <c r="D145"/>
  <c r="D146"/>
  <c r="D147"/>
  <c r="F153" l="1"/>
  <c r="G153"/>
  <c r="H153"/>
  <c r="E153"/>
  <c r="H154"/>
  <c r="G154"/>
  <c r="F154"/>
  <c r="H152"/>
  <c r="G152"/>
  <c r="F152"/>
  <c r="E154"/>
  <c r="E152"/>
  <c r="D151"/>
  <c r="D148"/>
  <c r="D150" s="1"/>
  <c r="D134"/>
  <c r="E135"/>
  <c r="F135"/>
  <c r="H135"/>
  <c r="E155" l="1"/>
  <c r="F155"/>
  <c r="G155"/>
  <c r="H155"/>
  <c r="E156"/>
  <c r="F156"/>
  <c r="G156"/>
  <c r="H156"/>
  <c r="E157"/>
  <c r="F157"/>
  <c r="G157"/>
  <c r="H157"/>
  <c r="E158"/>
  <c r="F158"/>
  <c r="G158"/>
  <c r="H158"/>
  <c r="D156" l="1"/>
  <c r="D157"/>
  <c r="D155"/>
  <c r="D154"/>
  <c r="D126"/>
  <c r="D125"/>
  <c r="D128"/>
  <c r="D127"/>
  <c r="D129"/>
  <c r="G123"/>
  <c r="D118"/>
  <c r="D117"/>
  <c r="D120"/>
  <c r="D119"/>
  <c r="D121"/>
  <c r="E108"/>
  <c r="E111"/>
  <c r="E110"/>
  <c r="E109"/>
  <c r="E113"/>
  <c r="H109"/>
  <c r="G109"/>
  <c r="F109"/>
  <c r="H108"/>
  <c r="G108"/>
  <c r="F108"/>
  <c r="H111"/>
  <c r="G111"/>
  <c r="F111"/>
  <c r="H110"/>
  <c r="G110"/>
  <c r="F110"/>
  <c r="H112"/>
  <c r="G112"/>
  <c r="F112"/>
  <c r="E112"/>
  <c r="D94"/>
  <c r="D93"/>
  <c r="D96"/>
  <c r="D95"/>
  <c r="D97"/>
  <c r="E77"/>
  <c r="F77"/>
  <c r="G77"/>
  <c r="H77"/>
  <c r="E78"/>
  <c r="F78"/>
  <c r="G78"/>
  <c r="H78"/>
  <c r="H162" s="1"/>
  <c r="E79"/>
  <c r="F79"/>
  <c r="G79"/>
  <c r="H79"/>
  <c r="E80"/>
  <c r="F80"/>
  <c r="G80"/>
  <c r="H80"/>
  <c r="E81"/>
  <c r="F81"/>
  <c r="G81"/>
  <c r="H81"/>
  <c r="E82"/>
  <c r="F82"/>
  <c r="G82"/>
  <c r="H82"/>
  <c r="D50"/>
  <c r="D49"/>
  <c r="D48"/>
  <c r="D47"/>
  <c r="D51"/>
  <c r="D42"/>
  <c r="D41"/>
  <c r="D40"/>
  <c r="D39"/>
  <c r="D43"/>
  <c r="D32"/>
  <c r="D31"/>
  <c r="D34"/>
  <c r="D33"/>
  <c r="D35"/>
  <c r="D22"/>
  <c r="D26"/>
  <c r="D25"/>
  <c r="D28"/>
  <c r="D27"/>
  <c r="D24"/>
  <c r="D23"/>
  <c r="F162" l="1"/>
  <c r="G162"/>
  <c r="F163"/>
  <c r="E165"/>
  <c r="F161"/>
  <c r="E161"/>
  <c r="H164"/>
  <c r="E162"/>
  <c r="G164"/>
  <c r="D80"/>
  <c r="H161"/>
  <c r="H165"/>
  <c r="F164"/>
  <c r="E164"/>
  <c r="F165"/>
  <c r="D133"/>
  <c r="D153"/>
  <c r="G163"/>
  <c r="G165"/>
  <c r="E163"/>
  <c r="D110"/>
  <c r="H163"/>
  <c r="D109"/>
  <c r="D111"/>
  <c r="D108"/>
  <c r="D79"/>
  <c r="D112"/>
  <c r="D81"/>
  <c r="D77"/>
  <c r="D78"/>
  <c r="D162" l="1"/>
  <c r="D163"/>
  <c r="D165"/>
  <c r="G161"/>
  <c r="D161" s="1"/>
  <c r="D164"/>
  <c r="G135" l="1"/>
  <c r="D152" l="1"/>
  <c r="D38" l="1"/>
  <c r="D44"/>
  <c r="E107" l="1"/>
  <c r="F107"/>
  <c r="G107"/>
  <c r="H107"/>
  <c r="F113"/>
  <c r="G113"/>
  <c r="H113"/>
  <c r="F160" l="1"/>
  <c r="G160"/>
  <c r="H160"/>
  <c r="F166"/>
  <c r="H166"/>
  <c r="D76"/>
  <c r="F53"/>
  <c r="G29"/>
  <c r="E166"/>
  <c r="D30"/>
  <c r="D46"/>
  <c r="D92"/>
  <c r="D116"/>
  <c r="D124"/>
  <c r="D132"/>
  <c r="D107" l="1"/>
  <c r="G166"/>
  <c r="E160"/>
  <c r="D113" l="1"/>
  <c r="D160" l="1"/>
  <c r="D158"/>
  <c r="D166" l="1"/>
  <c r="E29"/>
  <c r="H159" l="1"/>
  <c r="E159"/>
  <c r="D135"/>
  <c r="E131"/>
  <c r="F131"/>
  <c r="G131"/>
  <c r="H131"/>
  <c r="D130"/>
  <c r="E123"/>
  <c r="F123"/>
  <c r="H123"/>
  <c r="D122"/>
  <c r="D98"/>
  <c r="E99"/>
  <c r="F99"/>
  <c r="G99"/>
  <c r="H99"/>
  <c r="D36"/>
  <c r="H45"/>
  <c r="G45"/>
  <c r="F45"/>
  <c r="E45"/>
  <c r="E53"/>
  <c r="G53"/>
  <c r="H53"/>
  <c r="D52"/>
  <c r="E37"/>
  <c r="F37"/>
  <c r="G37"/>
  <c r="H37"/>
  <c r="F29"/>
  <c r="H29"/>
  <c r="D99" l="1"/>
  <c r="E167"/>
  <c r="F114"/>
  <c r="E114"/>
  <c r="D123"/>
  <c r="F83"/>
  <c r="F167"/>
  <c r="D131"/>
  <c r="D159"/>
  <c r="H167"/>
  <c r="F159"/>
  <c r="G159"/>
  <c r="D82"/>
  <c r="G83"/>
  <c r="E83"/>
  <c r="G114"/>
  <c r="H114"/>
  <c r="D45"/>
  <c r="D53"/>
  <c r="D37"/>
  <c r="D29"/>
  <c r="D83" l="1"/>
  <c r="D114"/>
  <c r="D167"/>
  <c r="H83"/>
  <c r="G167"/>
</calcChain>
</file>

<file path=xl/sharedStrings.xml><?xml version="1.0" encoding="utf-8"?>
<sst xmlns="http://schemas.openxmlformats.org/spreadsheetml/2006/main" count="168" uniqueCount="90">
  <si>
    <t>местный бюджет</t>
  </si>
  <si>
    <t>Комитет финансов</t>
  </si>
  <si>
    <t>В рамках текущей деятельности</t>
  </si>
  <si>
    <t>Итого</t>
  </si>
  <si>
    <t>Администрация Сланцевского муниципального района</t>
  </si>
  <si>
    <t>Годы реализации</t>
  </si>
  <si>
    <t>федеральный бюджет</t>
  </si>
  <si>
    <t>прочие источ-ники (бюдже-ты посе-лений)</t>
  </si>
  <si>
    <t>област-ной бюджет</t>
  </si>
  <si>
    <t>План реализации мероприятий муниципальной программы «Управление муниципальными финансами</t>
  </si>
  <si>
    <t>Комплексы процессных мероприятий</t>
  </si>
  <si>
    <t>Комплекс процессных мероприятий «Управление муниципальными финансами»</t>
  </si>
  <si>
    <t>№ п/п</t>
  </si>
  <si>
    <t>Мероприятия</t>
  </si>
  <si>
    <t>Планируемые объемы финансирования (тыс. рублей в ценах года реализации мероприятия)</t>
  </si>
  <si>
    <t>в том числе</t>
  </si>
  <si>
    <t>Ответственные исполнители</t>
  </si>
  <si>
    <t>Всего</t>
  </si>
  <si>
    <t>1. Комплекс процессных мероприятий «Управление муниципальными финансами»</t>
  </si>
  <si>
    <t>1.1.</t>
  </si>
  <si>
    <t>Определение основных направлений бюджетной, налоговой и долговой политики Сланцевского муниципального района</t>
  </si>
  <si>
    <t>1.2.</t>
  </si>
  <si>
    <t>Формирование, утверждение, исполнение и контроль за исполнением бюджета Сланцевского муниципального района</t>
  </si>
  <si>
    <t>1.3.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</si>
  <si>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</si>
  <si>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1.4.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</si>
  <si>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</si>
  <si>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1.5.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</si>
  <si>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</si>
  <si>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1.6.</t>
  </si>
  <si>
    <t>Ведение реестра расходных обязательств Сланцевского муниципального района</t>
  </si>
  <si>
    <t>1.7.</t>
  </si>
  <si>
    <t>Оценка качества управления муниципальными финансами</t>
  </si>
  <si>
    <t>1.8.</t>
  </si>
  <si>
    <t>Оценка качества финансового менеджмента главных распорядителей бюджетных средств Сланцевского муниципального района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</si>
  <si>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«Управление муниципальными финансами»</t>
    </r>
  </si>
  <si>
    <t>2. Комплекс процессных мероприятий «Управление муниципальным долгом»</t>
  </si>
  <si>
    <t>2.1.</t>
  </si>
  <si>
    <t>Разработка программы муниципальных заимствований на очередной финансовый год (на очередной финансовый год и плановый период)</t>
  </si>
  <si>
    <t>2.2.</t>
  </si>
  <si>
    <t>Обслуживание муниципального долга Сланцевского муниципального района</t>
  </si>
  <si>
    <t>2.3.</t>
  </si>
  <si>
    <t>Мониторинг состояния и объема муниципального долга и расходов на его обслуживание в части соответствия ограничениям, установленным Бюджетным кодексом Российской Федерации</t>
  </si>
  <si>
    <t>Комплекс процессных мероприятий «Управление муниципальным долгом»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</si>
  <si>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«Управление муниципальным долгом»</t>
    </r>
  </si>
  <si>
    <t>3. Комплекс процессных мероприятий «Межбюджетные отношения»</t>
  </si>
  <si>
    <t>3.1.</t>
  </si>
  <si>
    <t>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</si>
  <si>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3.2.</t>
  </si>
  <si>
    <t>Выравнивание бюджетной обеспеченности муниципальных образований Сланцевского муниципального района за счет средств Ленинградской области</t>
  </si>
  <si>
    <t>3.3.</t>
  </si>
  <si>
    <t>Иные межбюджетные трансферты бюджетам поселений на финансовое обеспечение исполнения расходных обязательств муниципальных образований в соответствии с планами мероприятий ("дорожными картами")</t>
  </si>
  <si>
    <t>3.4.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</si>
  <si>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</si>
  <si>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Комплекс процессных мероприятий «Межбюджетные отношения»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</si>
  <si>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«Межбюджетные отношения»</t>
    </r>
  </si>
  <si>
    <t>Муниципальная программа «Управление муниципальными финансами и муниципальным долгом Сланцевского муниципального района»</t>
  </si>
  <si>
    <t>3.5.</t>
  </si>
  <si>
    <t>3.6.</t>
  </si>
  <si>
    <t>Иные МБТ на финансовое обеспечение исполнения переданного полномочия муниципального образования Сланцевский муниципальный район по решению вопросов местного значения в области градостроительной деятельности</t>
  </si>
  <si>
    <t>Иные межбюджетные трансферты на финансовое обеспечение демонтажа зданий аварийного жилищного фонда</t>
  </si>
  <si>
    <t>3.7.</t>
  </si>
  <si>
    <t>Иные межбюджетные трансферты на финансовое обеспечение разработки проектно-сметной документации на капитальный ремонт объектов культуры</t>
  </si>
  <si>
    <t>3.8.</t>
  </si>
  <si>
    <t>3.9.</t>
  </si>
  <si>
    <t>Иные межбюджетные трансферты бюджетам муниципальных образований поселений на финансовое обеспечение обустройства стационарного электрического освещения автомобильных дорог поселения</t>
  </si>
  <si>
    <t>Иные межбюджетные трансферты бюджетам муниципальных образований поселений на обеспечение обустройства хоккейной площадки на территории поселения</t>
  </si>
  <si>
    <t>3.10.</t>
  </si>
  <si>
    <t>3.11.</t>
  </si>
  <si>
    <t>3.12.</t>
  </si>
  <si>
    <t>3.13.</t>
  </si>
  <si>
    <t>Иные межбюджетные трансферты бюджетам муниципальных образований поселений Сланцевского муниципального района на поощрение муниципальных управленческих команд за достижение показателей деятельности органов местного самоуправления</t>
  </si>
  <si>
    <t>Иные межбюджетные трансферты бюджетам муниципальных образований поселений на финансовое обеспечение участия в предупреждении и ликвидации последствий чрезвычайных ситуаций в границах поселения</t>
  </si>
  <si>
    <t>Иные межбюджетные трансферты бюджетам муниципальных образований поселений на финансовое обеспечение расходов по оплате труда с начислениями работников органов местного самоуправления</t>
  </si>
  <si>
    <t>Иные межбюджетные трансферты бюджетам муниципальных образований поселений на финансовое обеспечение расходов по благоустройству в части ликвидации мест несанкционированного размещения отходов</t>
  </si>
  <si>
    <t>3.14.</t>
  </si>
  <si>
    <t>Иные межбюджетные трансферты бюджетам муниципальных образований поселений на обеспечение исполнения расходных обязательств муниципальных образований поселений</t>
  </si>
  <si>
    <t>3.15.</t>
  </si>
  <si>
    <t>Иные межбюджетные трансферты на обеспечение переселения граждан из аварийного жилищного фонда</t>
  </si>
  <si>
    <t>3.16.</t>
  </si>
  <si>
    <t>3.17.</t>
  </si>
  <si>
    <t>Иные межбюджетные трансферты на финансовое обеспечение капитального ремонта объектов культуры</t>
  </si>
  <si>
    <t>Приложение 2.1</t>
  </si>
  <si>
    <t>и муниципальным долгом Сланцевского муниципального района» на 2024-2030 годы</t>
  </si>
  <si>
    <t>1.9.</t>
  </si>
  <si>
    <t>Поощрение муниципальных управленческих команд за достижение показателей деятельности ОМСУ</t>
  </si>
  <si>
    <t>Иные межбюджетные трансферты бюджетам муниципальных образований поселений на финансовое обеспечение капитального ремонта и ремонта автомобильных дорог</t>
  </si>
  <si>
    <t>ВСЕГО по программе на 2024-2030 годы</t>
  </si>
  <si>
    <t xml:space="preserve">утверждено постановлением администраци Сланцевского муниципального района от 23.10.2019 № 1600-п </t>
  </si>
  <si>
    <t>(в редакции постановления администрации Сланцевского муницпального района от 06.03.2024 № 326-п)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</si>
</sst>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/>
    <xf numFmtId="0" fontId="2" fillId="0" borderId="0" xfId="0" applyFont="1" applyFill="1"/>
    <xf numFmtId="164" fontId="4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2" fillId="0" borderId="0" xfId="0" applyNumberFormat="1" applyFont="1" applyFill="1"/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16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1"/>
  <sheetViews>
    <sheetView tabSelected="1" zoomScaleNormal="100" workbookViewId="0">
      <selection activeCell="H11" sqref="H11"/>
    </sheetView>
  </sheetViews>
  <sheetFormatPr defaultColWidth="9.140625" defaultRowHeight="15"/>
  <cols>
    <col min="1" max="1" width="5.7109375" style="1" customWidth="1"/>
    <col min="2" max="2" width="60.7109375" style="1" customWidth="1"/>
    <col min="3" max="3" width="7.85546875" style="1" customWidth="1"/>
    <col min="4" max="4" width="11.85546875" style="1" customWidth="1"/>
    <col min="5" max="5" width="10.28515625" style="1" customWidth="1"/>
    <col min="6" max="6" width="11.85546875" style="1" bestFit="1" customWidth="1"/>
    <col min="7" max="8" width="10.28515625" style="1" customWidth="1"/>
    <col min="9" max="9" width="16.7109375" style="1" customWidth="1"/>
    <col min="10" max="16384" width="9.140625" style="1"/>
  </cols>
  <sheetData>
    <row r="1" spans="1:9" s="2" customFormat="1" ht="18.75">
      <c r="I1" s="7" t="s">
        <v>82</v>
      </c>
    </row>
    <row r="2" spans="1:9" s="2" customFormat="1" ht="32.1" customHeight="1">
      <c r="E2" s="23" t="s">
        <v>88</v>
      </c>
      <c r="F2" s="23"/>
      <c r="G2" s="23"/>
      <c r="H2" s="23"/>
      <c r="I2" s="23"/>
    </row>
    <row r="3" spans="1:9" s="2" customFormat="1" ht="26.45" customHeight="1">
      <c r="E3" s="23" t="s">
        <v>89</v>
      </c>
      <c r="F3" s="23"/>
      <c r="G3" s="23"/>
      <c r="H3" s="23"/>
      <c r="I3" s="23"/>
    </row>
    <row r="4" spans="1:9" s="2" customFormat="1" ht="18.75">
      <c r="B4" s="8"/>
    </row>
    <row r="5" spans="1:9" s="2" customFormat="1" ht="18.75">
      <c r="A5" s="32" t="s">
        <v>9</v>
      </c>
      <c r="B5" s="32"/>
      <c r="C5" s="32"/>
      <c r="D5" s="32"/>
      <c r="E5" s="32"/>
      <c r="F5" s="32"/>
      <c r="G5" s="32"/>
      <c r="H5" s="32"/>
      <c r="I5" s="32"/>
    </row>
    <row r="6" spans="1:9" s="2" customFormat="1" ht="18.75">
      <c r="A6" s="32" t="s">
        <v>83</v>
      </c>
      <c r="B6" s="32"/>
      <c r="C6" s="32"/>
      <c r="D6" s="32"/>
      <c r="E6" s="32"/>
      <c r="F6" s="32"/>
      <c r="G6" s="32"/>
      <c r="H6" s="32"/>
      <c r="I6" s="32"/>
    </row>
    <row r="7" spans="1:9" s="2" customFormat="1" ht="18.75">
      <c r="B7" s="8"/>
      <c r="D7" s="9"/>
      <c r="E7" s="9"/>
      <c r="F7" s="9"/>
      <c r="G7" s="9"/>
      <c r="H7" s="9"/>
    </row>
    <row r="8" spans="1:9" s="2" customFormat="1">
      <c r="A8" s="33" t="s">
        <v>12</v>
      </c>
      <c r="B8" s="33" t="s">
        <v>13</v>
      </c>
      <c r="C8" s="33" t="s">
        <v>5</v>
      </c>
      <c r="D8" s="33" t="s">
        <v>14</v>
      </c>
      <c r="E8" s="33"/>
      <c r="F8" s="33"/>
      <c r="G8" s="33"/>
      <c r="H8" s="33"/>
      <c r="I8" s="33" t="s">
        <v>16</v>
      </c>
    </row>
    <row r="9" spans="1:9" s="2" customFormat="1">
      <c r="A9" s="33"/>
      <c r="B9" s="33"/>
      <c r="C9" s="33"/>
      <c r="D9" s="33"/>
      <c r="E9" s="33"/>
      <c r="F9" s="33"/>
      <c r="G9" s="33"/>
      <c r="H9" s="33"/>
      <c r="I9" s="33"/>
    </row>
    <row r="10" spans="1:9" s="2" customFormat="1" ht="15.75">
      <c r="A10" s="33"/>
      <c r="B10" s="33"/>
      <c r="C10" s="33"/>
      <c r="D10" s="33" t="s">
        <v>17</v>
      </c>
      <c r="E10" s="33" t="s">
        <v>15</v>
      </c>
      <c r="F10" s="33"/>
      <c r="G10" s="33"/>
      <c r="H10" s="33"/>
      <c r="I10" s="33"/>
    </row>
    <row r="11" spans="1:9" s="2" customFormat="1" ht="94.5">
      <c r="A11" s="33"/>
      <c r="B11" s="33"/>
      <c r="C11" s="33"/>
      <c r="D11" s="33"/>
      <c r="E11" s="18" t="s">
        <v>6</v>
      </c>
      <c r="F11" s="18" t="s">
        <v>8</v>
      </c>
      <c r="G11" s="18" t="s">
        <v>0</v>
      </c>
      <c r="H11" s="18" t="s">
        <v>7</v>
      </c>
      <c r="I11" s="33"/>
    </row>
    <row r="12" spans="1:9" s="2" customFormat="1" ht="15.75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</row>
    <row r="13" spans="1:9" s="2" customFormat="1" ht="15.75">
      <c r="A13" s="31" t="s">
        <v>10</v>
      </c>
      <c r="B13" s="31"/>
      <c r="C13" s="31"/>
      <c r="D13" s="31"/>
      <c r="E13" s="31"/>
      <c r="F13" s="31"/>
      <c r="G13" s="31"/>
      <c r="H13" s="31"/>
      <c r="I13" s="31"/>
    </row>
    <row r="14" spans="1:9" s="2" customFormat="1" ht="15.75">
      <c r="A14" s="31" t="s">
        <v>18</v>
      </c>
      <c r="B14" s="31"/>
      <c r="C14" s="31"/>
      <c r="D14" s="31"/>
      <c r="E14" s="31"/>
      <c r="F14" s="31"/>
      <c r="G14" s="31"/>
      <c r="H14" s="31"/>
      <c r="I14" s="31"/>
    </row>
    <row r="15" spans="1:9" s="2" customFormat="1" ht="15.75">
      <c r="A15" s="24" t="s">
        <v>19</v>
      </c>
      <c r="B15" s="27" t="s">
        <v>20</v>
      </c>
      <c r="C15" s="13">
        <v>2024</v>
      </c>
      <c r="D15" s="34" t="s">
        <v>2</v>
      </c>
      <c r="E15" s="35"/>
      <c r="F15" s="35"/>
      <c r="G15" s="35"/>
      <c r="H15" s="36"/>
      <c r="I15" s="24" t="s">
        <v>1</v>
      </c>
    </row>
    <row r="16" spans="1:9" s="2" customFormat="1" ht="15.75">
      <c r="A16" s="25"/>
      <c r="B16" s="28"/>
      <c r="C16" s="13">
        <v>2025</v>
      </c>
      <c r="D16" s="34" t="s">
        <v>2</v>
      </c>
      <c r="E16" s="35"/>
      <c r="F16" s="35"/>
      <c r="G16" s="35"/>
      <c r="H16" s="36"/>
      <c r="I16" s="25"/>
    </row>
    <row r="17" spans="1:9" s="2" customFormat="1" ht="15.75">
      <c r="A17" s="25"/>
      <c r="B17" s="28"/>
      <c r="C17" s="13">
        <v>2026</v>
      </c>
      <c r="D17" s="34" t="s">
        <v>2</v>
      </c>
      <c r="E17" s="35"/>
      <c r="F17" s="35"/>
      <c r="G17" s="35"/>
      <c r="H17" s="36"/>
      <c r="I17" s="25"/>
    </row>
    <row r="18" spans="1:9" s="2" customFormat="1" ht="15.75">
      <c r="A18" s="25"/>
      <c r="B18" s="28"/>
      <c r="C18" s="13">
        <v>2027</v>
      </c>
      <c r="D18" s="34" t="s">
        <v>2</v>
      </c>
      <c r="E18" s="35"/>
      <c r="F18" s="35"/>
      <c r="G18" s="35"/>
      <c r="H18" s="36"/>
      <c r="I18" s="25"/>
    </row>
    <row r="19" spans="1:9" s="2" customFormat="1" ht="15.75">
      <c r="A19" s="25"/>
      <c r="B19" s="28"/>
      <c r="C19" s="13">
        <v>2028</v>
      </c>
      <c r="D19" s="34" t="s">
        <v>2</v>
      </c>
      <c r="E19" s="35"/>
      <c r="F19" s="35"/>
      <c r="G19" s="35"/>
      <c r="H19" s="36"/>
      <c r="I19" s="25"/>
    </row>
    <row r="20" spans="1:9" s="2" customFormat="1" ht="15.75">
      <c r="A20" s="25"/>
      <c r="B20" s="28"/>
      <c r="C20" s="13">
        <v>2029</v>
      </c>
      <c r="D20" s="34" t="s">
        <v>2</v>
      </c>
      <c r="E20" s="35"/>
      <c r="F20" s="35"/>
      <c r="G20" s="35"/>
      <c r="H20" s="36"/>
      <c r="I20" s="25"/>
    </row>
    <row r="21" spans="1:9" s="2" customFormat="1" ht="15.75">
      <c r="A21" s="26"/>
      <c r="B21" s="29"/>
      <c r="C21" s="13">
        <v>2030</v>
      </c>
      <c r="D21" s="34" t="s">
        <v>2</v>
      </c>
      <c r="E21" s="35"/>
      <c r="F21" s="35"/>
      <c r="G21" s="35"/>
      <c r="H21" s="36"/>
      <c r="I21" s="26"/>
    </row>
    <row r="22" spans="1:9" s="2" customFormat="1" ht="15.75">
      <c r="A22" s="24" t="s">
        <v>21</v>
      </c>
      <c r="B22" s="27" t="s">
        <v>22</v>
      </c>
      <c r="C22" s="13">
        <v>2024</v>
      </c>
      <c r="D22" s="5">
        <f>SUM(E22:H22)</f>
        <v>24672</v>
      </c>
      <c r="E22" s="5"/>
      <c r="F22" s="6"/>
      <c r="G22" s="5">
        <v>24672</v>
      </c>
      <c r="H22" s="5"/>
      <c r="I22" s="24" t="s">
        <v>1</v>
      </c>
    </row>
    <row r="23" spans="1:9" s="2" customFormat="1" ht="15.75">
      <c r="A23" s="25"/>
      <c r="B23" s="28"/>
      <c r="C23" s="13">
        <v>2025</v>
      </c>
      <c r="D23" s="5">
        <f t="shared" ref="D23" si="0">SUM(E23:H23)</f>
        <v>21961.9</v>
      </c>
      <c r="E23" s="5"/>
      <c r="F23" s="6"/>
      <c r="G23" s="5">
        <v>21961.9</v>
      </c>
      <c r="H23" s="5"/>
      <c r="I23" s="25"/>
    </row>
    <row r="24" spans="1:9" s="2" customFormat="1" ht="15.75">
      <c r="A24" s="25"/>
      <c r="B24" s="28"/>
      <c r="C24" s="13">
        <v>2026</v>
      </c>
      <c r="D24" s="5">
        <f t="shared" ref="D24:D27" si="1">SUM(E24:H24)</f>
        <v>23714.5</v>
      </c>
      <c r="E24" s="5"/>
      <c r="F24" s="6"/>
      <c r="G24" s="5">
        <v>23714.5</v>
      </c>
      <c r="H24" s="5"/>
      <c r="I24" s="25"/>
    </row>
    <row r="25" spans="1:9" s="2" customFormat="1" ht="15.75">
      <c r="A25" s="25"/>
      <c r="B25" s="28"/>
      <c r="C25" s="13">
        <v>2027</v>
      </c>
      <c r="D25" s="5">
        <f t="shared" ref="D25:D26" si="2">SUM(E25:H25)</f>
        <v>23714</v>
      </c>
      <c r="E25" s="5"/>
      <c r="F25" s="6"/>
      <c r="G25" s="5">
        <v>23714</v>
      </c>
      <c r="H25" s="5"/>
      <c r="I25" s="25"/>
    </row>
    <row r="26" spans="1:9" s="2" customFormat="1" ht="15.75">
      <c r="A26" s="25"/>
      <c r="B26" s="28"/>
      <c r="C26" s="13">
        <v>2028</v>
      </c>
      <c r="D26" s="5">
        <f t="shared" si="2"/>
        <v>24662.6</v>
      </c>
      <c r="E26" s="5"/>
      <c r="F26" s="6"/>
      <c r="G26" s="5">
        <v>24662.6</v>
      </c>
      <c r="H26" s="5"/>
      <c r="I26" s="25"/>
    </row>
    <row r="27" spans="1:9" s="2" customFormat="1" ht="15.75">
      <c r="A27" s="25"/>
      <c r="B27" s="28"/>
      <c r="C27" s="13">
        <v>2029</v>
      </c>
      <c r="D27" s="5">
        <f t="shared" si="1"/>
        <v>25649.1</v>
      </c>
      <c r="E27" s="5"/>
      <c r="F27" s="6"/>
      <c r="G27" s="5">
        <v>25649.1</v>
      </c>
      <c r="H27" s="5"/>
      <c r="I27" s="25"/>
    </row>
    <row r="28" spans="1:9" s="2" customFormat="1" ht="15.75">
      <c r="A28" s="26"/>
      <c r="B28" s="29"/>
      <c r="C28" s="13">
        <v>2030</v>
      </c>
      <c r="D28" s="5">
        <f t="shared" ref="D28" si="3">SUM(E28:H28)</f>
        <v>26675.1</v>
      </c>
      <c r="E28" s="5"/>
      <c r="F28" s="6"/>
      <c r="G28" s="5">
        <v>26675.1</v>
      </c>
      <c r="H28" s="5"/>
      <c r="I28" s="26"/>
    </row>
    <row r="29" spans="1:9" s="2" customFormat="1" ht="15.75">
      <c r="A29" s="17"/>
      <c r="B29" s="12" t="s">
        <v>3</v>
      </c>
      <c r="C29" s="17"/>
      <c r="D29" s="4">
        <f>SUM(D22:D28)</f>
        <v>171049.2</v>
      </c>
      <c r="E29" s="4">
        <f>SUM(E22:E28)</f>
        <v>0</v>
      </c>
      <c r="F29" s="4">
        <f>SUM(F22:F28)</f>
        <v>0</v>
      </c>
      <c r="G29" s="4">
        <f>SUM(G22:G28)</f>
        <v>171049.2</v>
      </c>
      <c r="H29" s="4">
        <f>SUM(H22:H28)</f>
        <v>0</v>
      </c>
      <c r="I29" s="17"/>
    </row>
    <row r="30" spans="1:9" s="2" customFormat="1" ht="15.75">
      <c r="A30" s="24" t="s">
        <v>23</v>
      </c>
      <c r="B30" s="27" t="s">
        <v>24</v>
      </c>
      <c r="C30" s="13">
        <v>2024</v>
      </c>
      <c r="D30" s="5">
        <f t="shared" ref="D30:D36" si="4">SUM(E30:H30)</f>
        <v>3525</v>
      </c>
      <c r="E30" s="5"/>
      <c r="F30" s="5"/>
      <c r="G30" s="5"/>
      <c r="H30" s="5">
        <v>3525</v>
      </c>
      <c r="I30" s="24" t="s">
        <v>1</v>
      </c>
    </row>
    <row r="31" spans="1:9" s="2" customFormat="1" ht="15.75">
      <c r="A31" s="25"/>
      <c r="B31" s="28"/>
      <c r="C31" s="13">
        <v>2025</v>
      </c>
      <c r="D31" s="5">
        <f t="shared" ref="D31:D32" si="5">SUM(E31:H31)</f>
        <v>3525</v>
      </c>
      <c r="E31" s="5"/>
      <c r="F31" s="5"/>
      <c r="G31" s="5"/>
      <c r="H31" s="5">
        <v>3525</v>
      </c>
      <c r="I31" s="25"/>
    </row>
    <row r="32" spans="1:9" s="2" customFormat="1" ht="15.75">
      <c r="A32" s="25"/>
      <c r="B32" s="28"/>
      <c r="C32" s="13">
        <v>2026</v>
      </c>
      <c r="D32" s="5">
        <f t="shared" si="5"/>
        <v>3525</v>
      </c>
      <c r="E32" s="5"/>
      <c r="F32" s="5"/>
      <c r="G32" s="5"/>
      <c r="H32" s="5">
        <v>3525</v>
      </c>
      <c r="I32" s="25"/>
    </row>
    <row r="33" spans="1:9" s="2" customFormat="1" ht="15.75">
      <c r="A33" s="25"/>
      <c r="B33" s="28"/>
      <c r="C33" s="13">
        <v>2027</v>
      </c>
      <c r="D33" s="5">
        <f t="shared" si="4"/>
        <v>3184.2</v>
      </c>
      <c r="E33" s="5"/>
      <c r="F33" s="5"/>
      <c r="G33" s="5"/>
      <c r="H33" s="5">
        <v>3184.2</v>
      </c>
      <c r="I33" s="25"/>
    </row>
    <row r="34" spans="1:9" s="2" customFormat="1" ht="15.75">
      <c r="A34" s="25"/>
      <c r="B34" s="28"/>
      <c r="C34" s="13">
        <v>2028</v>
      </c>
      <c r="D34" s="5">
        <f t="shared" ref="D34" si="6">SUM(E34:H34)</f>
        <v>3184.2</v>
      </c>
      <c r="E34" s="5"/>
      <c r="F34" s="5"/>
      <c r="G34" s="5"/>
      <c r="H34" s="5">
        <v>3184.2</v>
      </c>
      <c r="I34" s="25"/>
    </row>
    <row r="35" spans="1:9" s="2" customFormat="1" ht="15.75">
      <c r="A35" s="25"/>
      <c r="B35" s="28"/>
      <c r="C35" s="13">
        <v>2029</v>
      </c>
      <c r="D35" s="5">
        <f t="shared" ref="D35" si="7">SUM(E35:H35)</f>
        <v>3184.2</v>
      </c>
      <c r="E35" s="5"/>
      <c r="F35" s="5"/>
      <c r="G35" s="5"/>
      <c r="H35" s="5">
        <v>3184.2</v>
      </c>
      <c r="I35" s="25"/>
    </row>
    <row r="36" spans="1:9" s="2" customFormat="1" ht="15.75">
      <c r="A36" s="26"/>
      <c r="B36" s="29"/>
      <c r="C36" s="13">
        <v>2030</v>
      </c>
      <c r="D36" s="5">
        <f t="shared" si="4"/>
        <v>3184.2</v>
      </c>
      <c r="E36" s="5"/>
      <c r="F36" s="5"/>
      <c r="G36" s="5"/>
      <c r="H36" s="5">
        <v>3184.2</v>
      </c>
      <c r="I36" s="26"/>
    </row>
    <row r="37" spans="1:9" s="2" customFormat="1" ht="15.75">
      <c r="A37" s="17"/>
      <c r="B37" s="12" t="s">
        <v>3</v>
      </c>
      <c r="C37" s="17"/>
      <c r="D37" s="4">
        <f>SUM(D30:D36)</f>
        <v>23311.800000000003</v>
      </c>
      <c r="E37" s="4">
        <f>SUM(E30:E36)</f>
        <v>0</v>
      </c>
      <c r="F37" s="4">
        <f>SUM(F30:F36)</f>
        <v>0</v>
      </c>
      <c r="G37" s="4">
        <f>SUM(G30:G36)</f>
        <v>0</v>
      </c>
      <c r="H37" s="4">
        <f>SUM(H30:H36)</f>
        <v>23311.800000000003</v>
      </c>
      <c r="I37" s="17"/>
    </row>
    <row r="38" spans="1:9" s="2" customFormat="1" ht="15.75">
      <c r="A38" s="24" t="s">
        <v>25</v>
      </c>
      <c r="B38" s="27" t="s">
        <v>26</v>
      </c>
      <c r="C38" s="13">
        <v>2024</v>
      </c>
      <c r="D38" s="5">
        <f t="shared" ref="D38:D44" si="8">SUM(E38:H38)</f>
        <v>60</v>
      </c>
      <c r="E38" s="5"/>
      <c r="F38" s="5"/>
      <c r="G38" s="5"/>
      <c r="H38" s="5">
        <v>60</v>
      </c>
      <c r="I38" s="24" t="s">
        <v>1</v>
      </c>
    </row>
    <row r="39" spans="1:9" s="2" customFormat="1" ht="15.75">
      <c r="A39" s="25"/>
      <c r="B39" s="28"/>
      <c r="C39" s="13">
        <v>2025</v>
      </c>
      <c r="D39" s="5">
        <f t="shared" si="8"/>
        <v>60</v>
      </c>
      <c r="E39" s="5"/>
      <c r="F39" s="5"/>
      <c r="G39" s="5"/>
      <c r="H39" s="5">
        <v>60</v>
      </c>
      <c r="I39" s="25"/>
    </row>
    <row r="40" spans="1:9" s="2" customFormat="1" ht="15.75">
      <c r="A40" s="25"/>
      <c r="B40" s="28"/>
      <c r="C40" s="13">
        <v>2026</v>
      </c>
      <c r="D40" s="5">
        <f t="shared" si="8"/>
        <v>60</v>
      </c>
      <c r="E40" s="5"/>
      <c r="F40" s="5"/>
      <c r="G40" s="5"/>
      <c r="H40" s="5">
        <v>60</v>
      </c>
      <c r="I40" s="25"/>
    </row>
    <row r="41" spans="1:9" s="2" customFormat="1" ht="15.75">
      <c r="A41" s="25"/>
      <c r="B41" s="28"/>
      <c r="C41" s="13">
        <v>2027</v>
      </c>
      <c r="D41" s="5">
        <f t="shared" si="8"/>
        <v>60</v>
      </c>
      <c r="E41" s="5"/>
      <c r="F41" s="5"/>
      <c r="G41" s="5"/>
      <c r="H41" s="5">
        <v>60</v>
      </c>
      <c r="I41" s="25"/>
    </row>
    <row r="42" spans="1:9" s="2" customFormat="1" ht="15.75">
      <c r="A42" s="25"/>
      <c r="B42" s="28"/>
      <c r="C42" s="13">
        <v>2028</v>
      </c>
      <c r="D42" s="5">
        <f t="shared" si="8"/>
        <v>60</v>
      </c>
      <c r="E42" s="5"/>
      <c r="F42" s="5"/>
      <c r="G42" s="5"/>
      <c r="H42" s="5">
        <v>60</v>
      </c>
      <c r="I42" s="25"/>
    </row>
    <row r="43" spans="1:9" s="2" customFormat="1" ht="15.75">
      <c r="A43" s="25"/>
      <c r="B43" s="28"/>
      <c r="C43" s="13">
        <v>2029</v>
      </c>
      <c r="D43" s="5">
        <f t="shared" si="8"/>
        <v>60</v>
      </c>
      <c r="E43" s="5"/>
      <c r="F43" s="5"/>
      <c r="G43" s="5"/>
      <c r="H43" s="5">
        <v>60</v>
      </c>
      <c r="I43" s="25"/>
    </row>
    <row r="44" spans="1:9" s="2" customFormat="1" ht="15.75">
      <c r="A44" s="26"/>
      <c r="B44" s="29"/>
      <c r="C44" s="13">
        <v>2030</v>
      </c>
      <c r="D44" s="5">
        <f t="shared" si="8"/>
        <v>60</v>
      </c>
      <c r="E44" s="5"/>
      <c r="F44" s="5"/>
      <c r="G44" s="5"/>
      <c r="H44" s="5">
        <v>60</v>
      </c>
      <c r="I44" s="26"/>
    </row>
    <row r="45" spans="1:9" s="2" customFormat="1" ht="15.75">
      <c r="A45" s="17"/>
      <c r="B45" s="12" t="s">
        <v>3</v>
      </c>
      <c r="C45" s="17"/>
      <c r="D45" s="4">
        <f>SUM(D38:D44)</f>
        <v>420</v>
      </c>
      <c r="E45" s="4">
        <f>SUM(E38:E44)</f>
        <v>0</v>
      </c>
      <c r="F45" s="4">
        <f>SUM(F38:F44)</f>
        <v>0</v>
      </c>
      <c r="G45" s="4">
        <f>SUM(G38:G44)</f>
        <v>0</v>
      </c>
      <c r="H45" s="4">
        <f>SUM(H38:H44)</f>
        <v>420</v>
      </c>
      <c r="I45" s="17"/>
    </row>
    <row r="46" spans="1:9" s="2" customFormat="1" ht="15.75">
      <c r="A46" s="24" t="s">
        <v>27</v>
      </c>
      <c r="B46" s="27" t="s">
        <v>28</v>
      </c>
      <c r="C46" s="18">
        <v>2024</v>
      </c>
      <c r="D46" s="3">
        <f t="shared" ref="D46:D51" si="9">SUM(E46:H46)</f>
        <v>100.8</v>
      </c>
      <c r="E46" s="3"/>
      <c r="F46" s="3">
        <v>100.8</v>
      </c>
      <c r="G46" s="3"/>
      <c r="H46" s="3"/>
      <c r="I46" s="24" t="s">
        <v>1</v>
      </c>
    </row>
    <row r="47" spans="1:9" s="2" customFormat="1" ht="15.75">
      <c r="A47" s="25"/>
      <c r="B47" s="28"/>
      <c r="C47" s="18">
        <v>2025</v>
      </c>
      <c r="D47" s="3">
        <f t="shared" ref="D47:D48" si="10">SUM(E47:H47)</f>
        <v>100.8</v>
      </c>
      <c r="E47" s="3"/>
      <c r="F47" s="3">
        <v>100.8</v>
      </c>
      <c r="G47" s="3"/>
      <c r="H47" s="3"/>
      <c r="I47" s="25"/>
    </row>
    <row r="48" spans="1:9" s="2" customFormat="1" ht="15.75">
      <c r="A48" s="25"/>
      <c r="B48" s="28"/>
      <c r="C48" s="18">
        <v>2026</v>
      </c>
      <c r="D48" s="3">
        <f t="shared" si="10"/>
        <v>100.8</v>
      </c>
      <c r="E48" s="3"/>
      <c r="F48" s="3">
        <v>100.8</v>
      </c>
      <c r="G48" s="3"/>
      <c r="H48" s="3"/>
      <c r="I48" s="25"/>
    </row>
    <row r="49" spans="1:9" s="2" customFormat="1" ht="15.75">
      <c r="A49" s="25"/>
      <c r="B49" s="28"/>
      <c r="C49" s="18">
        <v>2027</v>
      </c>
      <c r="D49" s="3">
        <f t="shared" ref="D49:D50" si="11">SUM(E49:H49)</f>
        <v>82.5</v>
      </c>
      <c r="E49" s="3"/>
      <c r="F49" s="3">
        <v>82.5</v>
      </c>
      <c r="G49" s="3"/>
      <c r="H49" s="3"/>
      <c r="I49" s="25"/>
    </row>
    <row r="50" spans="1:9" s="2" customFormat="1" ht="15.75">
      <c r="A50" s="25"/>
      <c r="B50" s="28"/>
      <c r="C50" s="18">
        <v>2028</v>
      </c>
      <c r="D50" s="3">
        <f t="shared" si="11"/>
        <v>82.5</v>
      </c>
      <c r="E50" s="3"/>
      <c r="F50" s="3">
        <v>82.5</v>
      </c>
      <c r="G50" s="3"/>
      <c r="H50" s="3"/>
      <c r="I50" s="25"/>
    </row>
    <row r="51" spans="1:9" s="2" customFormat="1" ht="15.75">
      <c r="A51" s="25"/>
      <c r="B51" s="28"/>
      <c r="C51" s="18">
        <v>2029</v>
      </c>
      <c r="D51" s="3">
        <f t="shared" si="9"/>
        <v>82.5</v>
      </c>
      <c r="E51" s="3"/>
      <c r="F51" s="3">
        <v>82.5</v>
      </c>
      <c r="G51" s="3"/>
      <c r="H51" s="3"/>
      <c r="I51" s="25"/>
    </row>
    <row r="52" spans="1:9" s="2" customFormat="1" ht="15.75">
      <c r="A52" s="26"/>
      <c r="B52" s="29"/>
      <c r="C52" s="18">
        <v>2030</v>
      </c>
      <c r="D52" s="3">
        <f t="shared" ref="D52" si="12">SUM(E52:H52)</f>
        <v>82.5</v>
      </c>
      <c r="E52" s="3"/>
      <c r="F52" s="3">
        <v>82.5</v>
      </c>
      <c r="G52" s="3"/>
      <c r="H52" s="3"/>
      <c r="I52" s="26"/>
    </row>
    <row r="53" spans="1:9" s="2" customFormat="1" ht="15.75">
      <c r="A53" s="17"/>
      <c r="B53" s="12" t="s">
        <v>3</v>
      </c>
      <c r="C53" s="17"/>
      <c r="D53" s="4">
        <f>SUM(D46:D52)</f>
        <v>632.4</v>
      </c>
      <c r="E53" s="4">
        <f>SUM(E46:E52)</f>
        <v>0</v>
      </c>
      <c r="F53" s="4">
        <f>SUM(F46:F52)</f>
        <v>632.4</v>
      </c>
      <c r="G53" s="4">
        <f>SUM(G46:G52)</f>
        <v>0</v>
      </c>
      <c r="H53" s="4">
        <f>SUM(H46:H52)</f>
        <v>0</v>
      </c>
      <c r="I53" s="17"/>
    </row>
    <row r="54" spans="1:9" s="2" customFormat="1" ht="15.75">
      <c r="A54" s="24" t="s">
        <v>29</v>
      </c>
      <c r="B54" s="27" t="s">
        <v>30</v>
      </c>
      <c r="C54" s="18">
        <v>2024</v>
      </c>
      <c r="D54" s="30" t="s">
        <v>2</v>
      </c>
      <c r="E54" s="30"/>
      <c r="F54" s="30"/>
      <c r="G54" s="30"/>
      <c r="H54" s="30"/>
      <c r="I54" s="24" t="s">
        <v>1</v>
      </c>
    </row>
    <row r="55" spans="1:9" s="2" customFormat="1" ht="15.75">
      <c r="A55" s="25"/>
      <c r="B55" s="28"/>
      <c r="C55" s="18">
        <v>2025</v>
      </c>
      <c r="D55" s="30" t="s">
        <v>2</v>
      </c>
      <c r="E55" s="30"/>
      <c r="F55" s="30"/>
      <c r="G55" s="30"/>
      <c r="H55" s="30"/>
      <c r="I55" s="25"/>
    </row>
    <row r="56" spans="1:9" s="2" customFormat="1" ht="15.75">
      <c r="A56" s="25"/>
      <c r="B56" s="28"/>
      <c r="C56" s="18">
        <v>2026</v>
      </c>
      <c r="D56" s="30" t="s">
        <v>2</v>
      </c>
      <c r="E56" s="30"/>
      <c r="F56" s="30"/>
      <c r="G56" s="30"/>
      <c r="H56" s="30"/>
      <c r="I56" s="25"/>
    </row>
    <row r="57" spans="1:9" s="2" customFormat="1" ht="15.75">
      <c r="A57" s="25"/>
      <c r="B57" s="28"/>
      <c r="C57" s="18">
        <v>2027</v>
      </c>
      <c r="D57" s="30" t="s">
        <v>2</v>
      </c>
      <c r="E57" s="30"/>
      <c r="F57" s="30"/>
      <c r="G57" s="30"/>
      <c r="H57" s="30"/>
      <c r="I57" s="25"/>
    </row>
    <row r="58" spans="1:9" s="2" customFormat="1" ht="15.75">
      <c r="A58" s="25"/>
      <c r="B58" s="28"/>
      <c r="C58" s="18">
        <v>2028</v>
      </c>
      <c r="D58" s="30" t="s">
        <v>2</v>
      </c>
      <c r="E58" s="30"/>
      <c r="F58" s="30"/>
      <c r="G58" s="30"/>
      <c r="H58" s="30"/>
      <c r="I58" s="25"/>
    </row>
    <row r="59" spans="1:9" s="2" customFormat="1" ht="15.75">
      <c r="A59" s="25"/>
      <c r="B59" s="28"/>
      <c r="C59" s="18">
        <v>2029</v>
      </c>
      <c r="D59" s="30" t="s">
        <v>2</v>
      </c>
      <c r="E59" s="30"/>
      <c r="F59" s="30"/>
      <c r="G59" s="30"/>
      <c r="H59" s="30"/>
      <c r="I59" s="25"/>
    </row>
    <row r="60" spans="1:9" s="2" customFormat="1" ht="15.75">
      <c r="A60" s="26"/>
      <c r="B60" s="29"/>
      <c r="C60" s="18">
        <v>2030</v>
      </c>
      <c r="D60" s="30" t="s">
        <v>2</v>
      </c>
      <c r="E60" s="30"/>
      <c r="F60" s="30"/>
      <c r="G60" s="30"/>
      <c r="H60" s="30"/>
      <c r="I60" s="26"/>
    </row>
    <row r="61" spans="1:9" s="2" customFormat="1" ht="15.75">
      <c r="A61" s="24" t="s">
        <v>31</v>
      </c>
      <c r="B61" s="27" t="s">
        <v>32</v>
      </c>
      <c r="C61" s="18">
        <v>2024</v>
      </c>
      <c r="D61" s="30" t="s">
        <v>2</v>
      </c>
      <c r="E61" s="30"/>
      <c r="F61" s="30"/>
      <c r="G61" s="30"/>
      <c r="H61" s="30"/>
      <c r="I61" s="24" t="s">
        <v>1</v>
      </c>
    </row>
    <row r="62" spans="1:9" s="2" customFormat="1" ht="15.75">
      <c r="A62" s="25"/>
      <c r="B62" s="28"/>
      <c r="C62" s="18">
        <v>2025</v>
      </c>
      <c r="D62" s="30" t="s">
        <v>2</v>
      </c>
      <c r="E62" s="30"/>
      <c r="F62" s="30"/>
      <c r="G62" s="30"/>
      <c r="H62" s="30"/>
      <c r="I62" s="25"/>
    </row>
    <row r="63" spans="1:9" s="2" customFormat="1" ht="15.75">
      <c r="A63" s="25"/>
      <c r="B63" s="28"/>
      <c r="C63" s="18">
        <v>2026</v>
      </c>
      <c r="D63" s="30" t="s">
        <v>2</v>
      </c>
      <c r="E63" s="30"/>
      <c r="F63" s="30"/>
      <c r="G63" s="30"/>
      <c r="H63" s="30"/>
      <c r="I63" s="25"/>
    </row>
    <row r="64" spans="1:9" s="2" customFormat="1" ht="15.75">
      <c r="A64" s="25"/>
      <c r="B64" s="28"/>
      <c r="C64" s="18">
        <v>2027</v>
      </c>
      <c r="D64" s="30" t="s">
        <v>2</v>
      </c>
      <c r="E64" s="30"/>
      <c r="F64" s="30"/>
      <c r="G64" s="30"/>
      <c r="H64" s="30"/>
      <c r="I64" s="25"/>
    </row>
    <row r="65" spans="1:9" s="2" customFormat="1" ht="15.75">
      <c r="A65" s="25"/>
      <c r="B65" s="28"/>
      <c r="C65" s="18">
        <v>2028</v>
      </c>
      <c r="D65" s="30" t="s">
        <v>2</v>
      </c>
      <c r="E65" s="30"/>
      <c r="F65" s="30"/>
      <c r="G65" s="30"/>
      <c r="H65" s="30"/>
      <c r="I65" s="25"/>
    </row>
    <row r="66" spans="1:9" s="2" customFormat="1" ht="15.75">
      <c r="A66" s="25"/>
      <c r="B66" s="28"/>
      <c r="C66" s="18">
        <v>2029</v>
      </c>
      <c r="D66" s="30" t="s">
        <v>2</v>
      </c>
      <c r="E66" s="30"/>
      <c r="F66" s="30"/>
      <c r="G66" s="30"/>
      <c r="H66" s="30"/>
      <c r="I66" s="25"/>
    </row>
    <row r="67" spans="1:9" s="2" customFormat="1" ht="15.75">
      <c r="A67" s="26"/>
      <c r="B67" s="29"/>
      <c r="C67" s="18">
        <v>2030</v>
      </c>
      <c r="D67" s="30" t="s">
        <v>2</v>
      </c>
      <c r="E67" s="30"/>
      <c r="F67" s="30"/>
      <c r="G67" s="30"/>
      <c r="H67" s="30"/>
      <c r="I67" s="26"/>
    </row>
    <row r="68" spans="1:9" s="2" customFormat="1" ht="15.75">
      <c r="A68" s="24" t="s">
        <v>33</v>
      </c>
      <c r="B68" s="27" t="s">
        <v>34</v>
      </c>
      <c r="C68" s="18">
        <v>2024</v>
      </c>
      <c r="D68" s="30" t="s">
        <v>2</v>
      </c>
      <c r="E68" s="30"/>
      <c r="F68" s="30"/>
      <c r="G68" s="30"/>
      <c r="H68" s="30"/>
      <c r="I68" s="24" t="s">
        <v>1</v>
      </c>
    </row>
    <row r="69" spans="1:9" s="2" customFormat="1" ht="15.75">
      <c r="A69" s="25"/>
      <c r="B69" s="28"/>
      <c r="C69" s="18">
        <v>2025</v>
      </c>
      <c r="D69" s="30" t="s">
        <v>2</v>
      </c>
      <c r="E69" s="30"/>
      <c r="F69" s="30"/>
      <c r="G69" s="30"/>
      <c r="H69" s="30"/>
      <c r="I69" s="25"/>
    </row>
    <row r="70" spans="1:9" s="2" customFormat="1" ht="15.75">
      <c r="A70" s="25"/>
      <c r="B70" s="28"/>
      <c r="C70" s="18">
        <v>2026</v>
      </c>
      <c r="D70" s="30" t="s">
        <v>2</v>
      </c>
      <c r="E70" s="30"/>
      <c r="F70" s="30"/>
      <c r="G70" s="30"/>
      <c r="H70" s="30"/>
      <c r="I70" s="25"/>
    </row>
    <row r="71" spans="1:9" s="2" customFormat="1" ht="15.75">
      <c r="A71" s="25"/>
      <c r="B71" s="28"/>
      <c r="C71" s="18">
        <v>2027</v>
      </c>
      <c r="D71" s="30" t="s">
        <v>2</v>
      </c>
      <c r="E71" s="30"/>
      <c r="F71" s="30"/>
      <c r="G71" s="30"/>
      <c r="H71" s="30"/>
      <c r="I71" s="25"/>
    </row>
    <row r="72" spans="1:9" s="2" customFormat="1" ht="15.75">
      <c r="A72" s="25"/>
      <c r="B72" s="28"/>
      <c r="C72" s="18">
        <v>2028</v>
      </c>
      <c r="D72" s="30" t="s">
        <v>2</v>
      </c>
      <c r="E72" s="30"/>
      <c r="F72" s="30"/>
      <c r="G72" s="30"/>
      <c r="H72" s="30"/>
      <c r="I72" s="25"/>
    </row>
    <row r="73" spans="1:9" s="2" customFormat="1" ht="15.75">
      <c r="A73" s="25"/>
      <c r="B73" s="28"/>
      <c r="C73" s="18">
        <v>2029</v>
      </c>
      <c r="D73" s="30" t="s">
        <v>2</v>
      </c>
      <c r="E73" s="30"/>
      <c r="F73" s="30"/>
      <c r="G73" s="30"/>
      <c r="H73" s="30"/>
      <c r="I73" s="25"/>
    </row>
    <row r="74" spans="1:9" s="2" customFormat="1" ht="15.75">
      <c r="A74" s="26"/>
      <c r="B74" s="29"/>
      <c r="C74" s="18">
        <v>2030</v>
      </c>
      <c r="D74" s="30" t="s">
        <v>2</v>
      </c>
      <c r="E74" s="30"/>
      <c r="F74" s="30"/>
      <c r="G74" s="30"/>
      <c r="H74" s="30"/>
      <c r="I74" s="26"/>
    </row>
    <row r="75" spans="1:9" s="2" customFormat="1" ht="31.5">
      <c r="A75" s="20" t="s">
        <v>84</v>
      </c>
      <c r="B75" s="19" t="s">
        <v>85</v>
      </c>
      <c r="C75" s="18">
        <v>2024</v>
      </c>
      <c r="D75" s="3">
        <f t="shared" ref="D75" si="13">SUM(E75:H75)</f>
        <v>0</v>
      </c>
      <c r="E75" s="3"/>
      <c r="F75" s="3"/>
      <c r="G75" s="3"/>
      <c r="H75" s="3"/>
      <c r="I75" s="14" t="s">
        <v>1</v>
      </c>
    </row>
    <row r="76" spans="1:9" s="2" customFormat="1" ht="15.75">
      <c r="A76" s="31"/>
      <c r="B76" s="37" t="s">
        <v>11</v>
      </c>
      <c r="C76" s="17">
        <v>2024</v>
      </c>
      <c r="D76" s="4">
        <f t="shared" ref="D76" si="14">SUM(E76:H76)</f>
        <v>28357.8</v>
      </c>
      <c r="E76" s="4">
        <f>E22+E30+E38+E46+E75</f>
        <v>0</v>
      </c>
      <c r="F76" s="4">
        <f t="shared" ref="F76:H76" si="15">F22+F30+F38+F46+F75</f>
        <v>100.8</v>
      </c>
      <c r="G76" s="4">
        <f t="shared" si="15"/>
        <v>24672</v>
      </c>
      <c r="H76" s="4">
        <f t="shared" si="15"/>
        <v>3585</v>
      </c>
      <c r="I76" s="31"/>
    </row>
    <row r="77" spans="1:9" s="2" customFormat="1" ht="15.75">
      <c r="A77" s="31"/>
      <c r="B77" s="38"/>
      <c r="C77" s="17">
        <v>2025</v>
      </c>
      <c r="D77" s="4">
        <f t="shared" ref="D77:D78" si="16">SUM(E77:H77)</f>
        <v>25647.7</v>
      </c>
      <c r="E77" s="4">
        <f t="shared" ref="E77:H82" si="17">E23+E31+E39+E47</f>
        <v>0</v>
      </c>
      <c r="F77" s="4">
        <f t="shared" si="17"/>
        <v>100.8</v>
      </c>
      <c r="G77" s="4">
        <f t="shared" si="17"/>
        <v>21961.9</v>
      </c>
      <c r="H77" s="4">
        <f t="shared" si="17"/>
        <v>3585</v>
      </c>
      <c r="I77" s="31"/>
    </row>
    <row r="78" spans="1:9" s="2" customFormat="1" ht="15.75">
      <c r="A78" s="31"/>
      <c r="B78" s="38"/>
      <c r="C78" s="17">
        <v>2026</v>
      </c>
      <c r="D78" s="4">
        <f t="shared" si="16"/>
        <v>27400.3</v>
      </c>
      <c r="E78" s="4">
        <f t="shared" si="17"/>
        <v>0</v>
      </c>
      <c r="F78" s="4">
        <f t="shared" si="17"/>
        <v>100.8</v>
      </c>
      <c r="G78" s="4">
        <f t="shared" si="17"/>
        <v>23714.5</v>
      </c>
      <c r="H78" s="4">
        <f t="shared" si="17"/>
        <v>3585</v>
      </c>
      <c r="I78" s="31"/>
    </row>
    <row r="79" spans="1:9" s="2" customFormat="1" ht="15.75">
      <c r="A79" s="31"/>
      <c r="B79" s="38"/>
      <c r="C79" s="17">
        <v>2027</v>
      </c>
      <c r="D79" s="4">
        <f t="shared" ref="D79:D80" si="18">SUM(E79:H79)</f>
        <v>27040.7</v>
      </c>
      <c r="E79" s="4">
        <f t="shared" si="17"/>
        <v>0</v>
      </c>
      <c r="F79" s="4">
        <f t="shared" si="17"/>
        <v>82.5</v>
      </c>
      <c r="G79" s="4">
        <f t="shared" si="17"/>
        <v>23714</v>
      </c>
      <c r="H79" s="4">
        <f t="shared" si="17"/>
        <v>3244.2</v>
      </c>
      <c r="I79" s="31"/>
    </row>
    <row r="80" spans="1:9" s="2" customFormat="1" ht="15.75">
      <c r="A80" s="31"/>
      <c r="B80" s="38"/>
      <c r="C80" s="17">
        <v>2028</v>
      </c>
      <c r="D80" s="4">
        <f t="shared" si="18"/>
        <v>27989.3</v>
      </c>
      <c r="E80" s="4">
        <f t="shared" si="17"/>
        <v>0</v>
      </c>
      <c r="F80" s="4">
        <f t="shared" si="17"/>
        <v>82.5</v>
      </c>
      <c r="G80" s="4">
        <f t="shared" si="17"/>
        <v>24662.6</v>
      </c>
      <c r="H80" s="4">
        <f t="shared" si="17"/>
        <v>3244.2</v>
      </c>
      <c r="I80" s="31"/>
    </row>
    <row r="81" spans="1:9" s="2" customFormat="1" ht="15.75">
      <c r="A81" s="31"/>
      <c r="B81" s="38"/>
      <c r="C81" s="17">
        <v>2029</v>
      </c>
      <c r="D81" s="4">
        <f t="shared" ref="D81" si="19">SUM(E81:H81)</f>
        <v>28975.8</v>
      </c>
      <c r="E81" s="4">
        <f t="shared" si="17"/>
        <v>0</v>
      </c>
      <c r="F81" s="4">
        <f t="shared" si="17"/>
        <v>82.5</v>
      </c>
      <c r="G81" s="4">
        <f t="shared" si="17"/>
        <v>25649.1</v>
      </c>
      <c r="H81" s="4">
        <f t="shared" si="17"/>
        <v>3244.2</v>
      </c>
      <c r="I81" s="31"/>
    </row>
    <row r="82" spans="1:9" s="2" customFormat="1" ht="15.75">
      <c r="A82" s="31"/>
      <c r="B82" s="39"/>
      <c r="C82" s="17">
        <v>2030</v>
      </c>
      <c r="D82" s="4">
        <f t="shared" ref="D82" si="20">SUM(E82:H82)</f>
        <v>30001.8</v>
      </c>
      <c r="E82" s="4">
        <f t="shared" si="17"/>
        <v>0</v>
      </c>
      <c r="F82" s="4">
        <f t="shared" si="17"/>
        <v>82.5</v>
      </c>
      <c r="G82" s="4">
        <f t="shared" si="17"/>
        <v>26675.1</v>
      </c>
      <c r="H82" s="4">
        <f t="shared" si="17"/>
        <v>3244.2</v>
      </c>
      <c r="I82" s="31"/>
    </row>
    <row r="83" spans="1:9" s="2" customFormat="1" ht="31.5">
      <c r="A83" s="17"/>
      <c r="B83" s="12" t="s">
        <v>35</v>
      </c>
      <c r="C83" s="17"/>
      <c r="D83" s="4">
        <f>SUM(D76:D82)</f>
        <v>195413.39999999997</v>
      </c>
      <c r="E83" s="4">
        <f>SUM(E76:E82)</f>
        <v>0</v>
      </c>
      <c r="F83" s="4">
        <f>SUM(F76:F82)</f>
        <v>632.4</v>
      </c>
      <c r="G83" s="4">
        <f>SUM(G76:G82)</f>
        <v>171049.2</v>
      </c>
      <c r="H83" s="4">
        <f>SUM(H76:H82)</f>
        <v>23731.800000000003</v>
      </c>
      <c r="I83" s="17"/>
    </row>
    <row r="84" spans="1:9" s="2" customFormat="1" ht="15.75">
      <c r="A84" s="31" t="s">
        <v>36</v>
      </c>
      <c r="B84" s="31"/>
      <c r="C84" s="31"/>
      <c r="D84" s="31"/>
      <c r="E84" s="31"/>
      <c r="F84" s="31"/>
      <c r="G84" s="31"/>
      <c r="H84" s="31"/>
      <c r="I84" s="31"/>
    </row>
    <row r="85" spans="1:9" s="2" customFormat="1" ht="15.75">
      <c r="A85" s="24" t="s">
        <v>37</v>
      </c>
      <c r="B85" s="27" t="s">
        <v>38</v>
      </c>
      <c r="C85" s="18">
        <v>2024</v>
      </c>
      <c r="D85" s="30" t="s">
        <v>2</v>
      </c>
      <c r="E85" s="30"/>
      <c r="F85" s="30"/>
      <c r="G85" s="30"/>
      <c r="H85" s="30"/>
      <c r="I85" s="24" t="s">
        <v>1</v>
      </c>
    </row>
    <row r="86" spans="1:9" s="2" customFormat="1" ht="15.75">
      <c r="A86" s="25"/>
      <c r="B86" s="28"/>
      <c r="C86" s="18">
        <v>2025</v>
      </c>
      <c r="D86" s="30" t="s">
        <v>2</v>
      </c>
      <c r="E86" s="30"/>
      <c r="F86" s="30"/>
      <c r="G86" s="30"/>
      <c r="H86" s="30"/>
      <c r="I86" s="25"/>
    </row>
    <row r="87" spans="1:9" s="2" customFormat="1" ht="15.75">
      <c r="A87" s="25"/>
      <c r="B87" s="28"/>
      <c r="C87" s="18">
        <v>2026</v>
      </c>
      <c r="D87" s="30" t="s">
        <v>2</v>
      </c>
      <c r="E87" s="30"/>
      <c r="F87" s="30"/>
      <c r="G87" s="30"/>
      <c r="H87" s="30"/>
      <c r="I87" s="25"/>
    </row>
    <row r="88" spans="1:9" s="2" customFormat="1" ht="15.75">
      <c r="A88" s="25"/>
      <c r="B88" s="28"/>
      <c r="C88" s="18">
        <v>2027</v>
      </c>
      <c r="D88" s="30" t="s">
        <v>2</v>
      </c>
      <c r="E88" s="30"/>
      <c r="F88" s="30"/>
      <c r="G88" s="30"/>
      <c r="H88" s="30"/>
      <c r="I88" s="25"/>
    </row>
    <row r="89" spans="1:9" s="2" customFormat="1" ht="15.75">
      <c r="A89" s="25"/>
      <c r="B89" s="28"/>
      <c r="C89" s="18">
        <v>2028</v>
      </c>
      <c r="D89" s="30" t="s">
        <v>2</v>
      </c>
      <c r="E89" s="30"/>
      <c r="F89" s="30"/>
      <c r="G89" s="30"/>
      <c r="H89" s="30"/>
      <c r="I89" s="25"/>
    </row>
    <row r="90" spans="1:9" s="2" customFormat="1" ht="15.75">
      <c r="A90" s="25"/>
      <c r="B90" s="28"/>
      <c r="C90" s="18">
        <v>2029</v>
      </c>
      <c r="D90" s="30" t="s">
        <v>2</v>
      </c>
      <c r="E90" s="30"/>
      <c r="F90" s="30"/>
      <c r="G90" s="30"/>
      <c r="H90" s="30"/>
      <c r="I90" s="25"/>
    </row>
    <row r="91" spans="1:9" s="2" customFormat="1" ht="15.75">
      <c r="A91" s="26"/>
      <c r="B91" s="29"/>
      <c r="C91" s="18">
        <v>2030</v>
      </c>
      <c r="D91" s="30" t="s">
        <v>2</v>
      </c>
      <c r="E91" s="30"/>
      <c r="F91" s="30"/>
      <c r="G91" s="30"/>
      <c r="H91" s="30"/>
      <c r="I91" s="26"/>
    </row>
    <row r="92" spans="1:9" s="2" customFormat="1" ht="15.75">
      <c r="A92" s="24" t="s">
        <v>39</v>
      </c>
      <c r="B92" s="27" t="s">
        <v>40</v>
      </c>
      <c r="C92" s="13">
        <v>2024</v>
      </c>
      <c r="D92" s="5">
        <f t="shared" ref="D92:D98" si="21">SUM(E92:H92)</f>
        <v>50</v>
      </c>
      <c r="E92" s="5"/>
      <c r="F92" s="5"/>
      <c r="G92" s="5">
        <v>50</v>
      </c>
      <c r="H92" s="5"/>
      <c r="I92" s="24" t="s">
        <v>4</v>
      </c>
    </row>
    <row r="93" spans="1:9" s="2" customFormat="1" ht="15.75">
      <c r="A93" s="25"/>
      <c r="B93" s="28"/>
      <c r="C93" s="13">
        <v>2025</v>
      </c>
      <c r="D93" s="5">
        <f t="shared" si="21"/>
        <v>50</v>
      </c>
      <c r="E93" s="5"/>
      <c r="F93" s="5"/>
      <c r="G93" s="5">
        <v>50</v>
      </c>
      <c r="H93" s="5"/>
      <c r="I93" s="25"/>
    </row>
    <row r="94" spans="1:9" s="2" customFormat="1" ht="15.75">
      <c r="A94" s="25"/>
      <c r="B94" s="28"/>
      <c r="C94" s="13">
        <v>2026</v>
      </c>
      <c r="D94" s="5">
        <f t="shared" si="21"/>
        <v>50</v>
      </c>
      <c r="E94" s="5"/>
      <c r="F94" s="5"/>
      <c r="G94" s="5">
        <v>50</v>
      </c>
      <c r="H94" s="5"/>
      <c r="I94" s="25"/>
    </row>
    <row r="95" spans="1:9" s="2" customFormat="1" ht="15.75">
      <c r="A95" s="25"/>
      <c r="B95" s="28"/>
      <c r="C95" s="13">
        <v>2027</v>
      </c>
      <c r="D95" s="5">
        <f t="shared" si="21"/>
        <v>50</v>
      </c>
      <c r="E95" s="5"/>
      <c r="F95" s="5"/>
      <c r="G95" s="5">
        <v>50</v>
      </c>
      <c r="H95" s="5"/>
      <c r="I95" s="25"/>
    </row>
    <row r="96" spans="1:9" s="2" customFormat="1" ht="15.75">
      <c r="A96" s="25"/>
      <c r="B96" s="28"/>
      <c r="C96" s="13">
        <v>2028</v>
      </c>
      <c r="D96" s="5">
        <f t="shared" si="21"/>
        <v>50</v>
      </c>
      <c r="E96" s="5"/>
      <c r="F96" s="5"/>
      <c r="G96" s="5">
        <v>50</v>
      </c>
      <c r="H96" s="5"/>
      <c r="I96" s="25"/>
    </row>
    <row r="97" spans="1:9" s="2" customFormat="1" ht="15.75">
      <c r="A97" s="25"/>
      <c r="B97" s="28"/>
      <c r="C97" s="13">
        <v>2029</v>
      </c>
      <c r="D97" s="5">
        <f t="shared" si="21"/>
        <v>50</v>
      </c>
      <c r="E97" s="5"/>
      <c r="F97" s="5"/>
      <c r="G97" s="5">
        <v>50</v>
      </c>
      <c r="H97" s="5"/>
      <c r="I97" s="25"/>
    </row>
    <row r="98" spans="1:9" s="2" customFormat="1" ht="15.75">
      <c r="A98" s="26"/>
      <c r="B98" s="29"/>
      <c r="C98" s="13">
        <v>2030</v>
      </c>
      <c r="D98" s="5">
        <f t="shared" si="21"/>
        <v>50</v>
      </c>
      <c r="E98" s="5"/>
      <c r="F98" s="5"/>
      <c r="G98" s="5">
        <v>50</v>
      </c>
      <c r="H98" s="5"/>
      <c r="I98" s="26"/>
    </row>
    <row r="99" spans="1:9" s="2" customFormat="1" ht="15.75">
      <c r="A99" s="17"/>
      <c r="B99" s="12" t="s">
        <v>3</v>
      </c>
      <c r="C99" s="17"/>
      <c r="D99" s="4">
        <f>SUM(D92:D98)</f>
        <v>350</v>
      </c>
      <c r="E99" s="4">
        <f>SUM(E92:E98)</f>
        <v>0</v>
      </c>
      <c r="F99" s="4">
        <f>SUM(F92:F98)</f>
        <v>0</v>
      </c>
      <c r="G99" s="4">
        <f>SUM(G92:G98)</f>
        <v>350</v>
      </c>
      <c r="H99" s="4">
        <f>SUM(H92:H98)</f>
        <v>0</v>
      </c>
      <c r="I99" s="17"/>
    </row>
    <row r="100" spans="1:9" s="2" customFormat="1" ht="15.75">
      <c r="A100" s="24" t="s">
        <v>41</v>
      </c>
      <c r="B100" s="27" t="s">
        <v>42</v>
      </c>
      <c r="C100" s="13">
        <v>2024</v>
      </c>
      <c r="D100" s="34" t="s">
        <v>2</v>
      </c>
      <c r="E100" s="35"/>
      <c r="F100" s="35"/>
      <c r="G100" s="35"/>
      <c r="H100" s="36"/>
      <c r="I100" s="24" t="s">
        <v>1</v>
      </c>
    </row>
    <row r="101" spans="1:9" s="2" customFormat="1" ht="15.75">
      <c r="A101" s="25"/>
      <c r="B101" s="28"/>
      <c r="C101" s="13">
        <v>2025</v>
      </c>
      <c r="D101" s="34" t="s">
        <v>2</v>
      </c>
      <c r="E101" s="35"/>
      <c r="F101" s="35"/>
      <c r="G101" s="35"/>
      <c r="H101" s="36"/>
      <c r="I101" s="25"/>
    </row>
    <row r="102" spans="1:9" s="2" customFormat="1" ht="15.75">
      <c r="A102" s="25"/>
      <c r="B102" s="28"/>
      <c r="C102" s="13">
        <v>2026</v>
      </c>
      <c r="D102" s="34" t="s">
        <v>2</v>
      </c>
      <c r="E102" s="35"/>
      <c r="F102" s="35"/>
      <c r="G102" s="35"/>
      <c r="H102" s="36"/>
      <c r="I102" s="25"/>
    </row>
    <row r="103" spans="1:9" s="2" customFormat="1" ht="15.75">
      <c r="A103" s="25"/>
      <c r="B103" s="28"/>
      <c r="C103" s="13">
        <v>2027</v>
      </c>
      <c r="D103" s="34" t="s">
        <v>2</v>
      </c>
      <c r="E103" s="35"/>
      <c r="F103" s="35"/>
      <c r="G103" s="35"/>
      <c r="H103" s="36"/>
      <c r="I103" s="25"/>
    </row>
    <row r="104" spans="1:9" s="2" customFormat="1" ht="15.75">
      <c r="A104" s="25"/>
      <c r="B104" s="28"/>
      <c r="C104" s="13">
        <v>2028</v>
      </c>
      <c r="D104" s="34" t="s">
        <v>2</v>
      </c>
      <c r="E104" s="35"/>
      <c r="F104" s="35"/>
      <c r="G104" s="35"/>
      <c r="H104" s="36"/>
      <c r="I104" s="25"/>
    </row>
    <row r="105" spans="1:9" s="2" customFormat="1" ht="15.75">
      <c r="A105" s="25"/>
      <c r="B105" s="28"/>
      <c r="C105" s="13">
        <v>2029</v>
      </c>
      <c r="D105" s="34" t="s">
        <v>2</v>
      </c>
      <c r="E105" s="35"/>
      <c r="F105" s="35"/>
      <c r="G105" s="35"/>
      <c r="H105" s="36"/>
      <c r="I105" s="25"/>
    </row>
    <row r="106" spans="1:9" s="2" customFormat="1" ht="15.75">
      <c r="A106" s="26"/>
      <c r="B106" s="29"/>
      <c r="C106" s="13">
        <v>2030</v>
      </c>
      <c r="D106" s="34" t="s">
        <v>2</v>
      </c>
      <c r="E106" s="35"/>
      <c r="F106" s="35"/>
      <c r="G106" s="35"/>
      <c r="H106" s="36"/>
      <c r="I106" s="26"/>
    </row>
    <row r="107" spans="1:9" s="2" customFormat="1" ht="15.75">
      <c r="A107" s="31"/>
      <c r="B107" s="37" t="s">
        <v>43</v>
      </c>
      <c r="C107" s="10">
        <v>2024</v>
      </c>
      <c r="D107" s="4">
        <f t="shared" ref="D107:D112" si="22">SUM(E107:H107)</f>
        <v>50</v>
      </c>
      <c r="E107" s="4">
        <f t="shared" ref="E107:H113" si="23">E92</f>
        <v>0</v>
      </c>
      <c r="F107" s="4">
        <f t="shared" si="23"/>
        <v>0</v>
      </c>
      <c r="G107" s="4">
        <f t="shared" si="23"/>
        <v>50</v>
      </c>
      <c r="H107" s="4">
        <f t="shared" si="23"/>
        <v>0</v>
      </c>
      <c r="I107" s="31"/>
    </row>
    <row r="108" spans="1:9" s="2" customFormat="1" ht="15.75">
      <c r="A108" s="31"/>
      <c r="B108" s="38"/>
      <c r="C108" s="10">
        <v>2025</v>
      </c>
      <c r="D108" s="4">
        <f t="shared" si="22"/>
        <v>50</v>
      </c>
      <c r="E108" s="4">
        <f t="shared" si="23"/>
        <v>0</v>
      </c>
      <c r="F108" s="4">
        <f t="shared" si="23"/>
        <v>0</v>
      </c>
      <c r="G108" s="4">
        <f t="shared" si="23"/>
        <v>50</v>
      </c>
      <c r="H108" s="4">
        <f t="shared" si="23"/>
        <v>0</v>
      </c>
      <c r="I108" s="31"/>
    </row>
    <row r="109" spans="1:9" s="2" customFormat="1" ht="15.75">
      <c r="A109" s="31"/>
      <c r="B109" s="38"/>
      <c r="C109" s="10">
        <v>2026</v>
      </c>
      <c r="D109" s="4">
        <f t="shared" si="22"/>
        <v>50</v>
      </c>
      <c r="E109" s="4">
        <f t="shared" si="23"/>
        <v>0</v>
      </c>
      <c r="F109" s="4">
        <f t="shared" si="23"/>
        <v>0</v>
      </c>
      <c r="G109" s="4">
        <f t="shared" si="23"/>
        <v>50</v>
      </c>
      <c r="H109" s="4">
        <f t="shared" si="23"/>
        <v>0</v>
      </c>
      <c r="I109" s="31"/>
    </row>
    <row r="110" spans="1:9" s="2" customFormat="1" ht="15.75">
      <c r="A110" s="31"/>
      <c r="B110" s="38"/>
      <c r="C110" s="10">
        <v>2027</v>
      </c>
      <c r="D110" s="4">
        <f t="shared" ref="D110:D111" si="24">SUM(E110:H110)</f>
        <v>50</v>
      </c>
      <c r="E110" s="4">
        <f t="shared" si="23"/>
        <v>0</v>
      </c>
      <c r="F110" s="4">
        <f t="shared" si="23"/>
        <v>0</v>
      </c>
      <c r="G110" s="4">
        <f t="shared" si="23"/>
        <v>50</v>
      </c>
      <c r="H110" s="4">
        <f t="shared" si="23"/>
        <v>0</v>
      </c>
      <c r="I110" s="31"/>
    </row>
    <row r="111" spans="1:9" s="2" customFormat="1" ht="15.75">
      <c r="A111" s="31"/>
      <c r="B111" s="38"/>
      <c r="C111" s="10">
        <v>2028</v>
      </c>
      <c r="D111" s="4">
        <f t="shared" si="24"/>
        <v>50</v>
      </c>
      <c r="E111" s="4">
        <f t="shared" si="23"/>
        <v>0</v>
      </c>
      <c r="F111" s="4">
        <f t="shared" si="23"/>
        <v>0</v>
      </c>
      <c r="G111" s="4">
        <f t="shared" si="23"/>
        <v>50</v>
      </c>
      <c r="H111" s="4">
        <f t="shared" si="23"/>
        <v>0</v>
      </c>
      <c r="I111" s="31"/>
    </row>
    <row r="112" spans="1:9" s="2" customFormat="1" ht="15.75">
      <c r="A112" s="31"/>
      <c r="B112" s="38"/>
      <c r="C112" s="10">
        <v>2029</v>
      </c>
      <c r="D112" s="4">
        <f t="shared" si="22"/>
        <v>50</v>
      </c>
      <c r="E112" s="4">
        <f t="shared" si="23"/>
        <v>0</v>
      </c>
      <c r="F112" s="4">
        <f t="shared" si="23"/>
        <v>0</v>
      </c>
      <c r="G112" s="4">
        <f t="shared" si="23"/>
        <v>50</v>
      </c>
      <c r="H112" s="4">
        <f t="shared" si="23"/>
        <v>0</v>
      </c>
      <c r="I112" s="31"/>
    </row>
    <row r="113" spans="1:9" s="2" customFormat="1" ht="15.75">
      <c r="A113" s="31"/>
      <c r="B113" s="39"/>
      <c r="C113" s="10">
        <v>2030</v>
      </c>
      <c r="D113" s="4">
        <f t="shared" ref="D113" si="25">SUM(E113:H113)</f>
        <v>50</v>
      </c>
      <c r="E113" s="4">
        <f t="shared" si="23"/>
        <v>0</v>
      </c>
      <c r="F113" s="4">
        <f t="shared" si="23"/>
        <v>0</v>
      </c>
      <c r="G113" s="4">
        <f t="shared" si="23"/>
        <v>50</v>
      </c>
      <c r="H113" s="4">
        <f t="shared" si="23"/>
        <v>0</v>
      </c>
      <c r="I113" s="31"/>
    </row>
    <row r="114" spans="1:9" s="2" customFormat="1" ht="31.5">
      <c r="A114" s="17"/>
      <c r="B114" s="12" t="s">
        <v>44</v>
      </c>
      <c r="C114" s="17"/>
      <c r="D114" s="4">
        <f>SUM(D107:D113)</f>
        <v>350</v>
      </c>
      <c r="E114" s="4">
        <f>SUM(E107:E113)</f>
        <v>0</v>
      </c>
      <c r="F114" s="4">
        <f>SUM(F107:F113)</f>
        <v>0</v>
      </c>
      <c r="G114" s="4">
        <f>SUM(G107:G113)</f>
        <v>350</v>
      </c>
      <c r="H114" s="4">
        <f>SUM(H107:H113)</f>
        <v>0</v>
      </c>
      <c r="I114" s="17"/>
    </row>
    <row r="115" spans="1:9" s="2" customFormat="1" ht="15.75">
      <c r="A115" s="31" t="s">
        <v>45</v>
      </c>
      <c r="B115" s="31"/>
      <c r="C115" s="31"/>
      <c r="D115" s="31"/>
      <c r="E115" s="31"/>
      <c r="F115" s="31"/>
      <c r="G115" s="31"/>
      <c r="H115" s="31"/>
      <c r="I115" s="31"/>
    </row>
    <row r="116" spans="1:9" s="2" customFormat="1" ht="15.75">
      <c r="A116" s="24" t="s">
        <v>46</v>
      </c>
      <c r="B116" s="24" t="s">
        <v>47</v>
      </c>
      <c r="C116" s="18">
        <v>2024</v>
      </c>
      <c r="D116" s="3">
        <f t="shared" ref="D116:D122" si="26">SUM(E116:H116)</f>
        <v>24502.6</v>
      </c>
      <c r="E116" s="3"/>
      <c r="F116" s="3"/>
      <c r="G116" s="3">
        <v>24502.6</v>
      </c>
      <c r="H116" s="3"/>
      <c r="I116" s="24" t="s">
        <v>1</v>
      </c>
    </row>
    <row r="117" spans="1:9" s="2" customFormat="1" ht="15.75">
      <c r="A117" s="25"/>
      <c r="B117" s="25"/>
      <c r="C117" s="18">
        <v>2025</v>
      </c>
      <c r="D117" s="3">
        <f t="shared" ref="D117:D118" si="27">SUM(E117:H117)</f>
        <v>22986.6</v>
      </c>
      <c r="E117" s="3"/>
      <c r="F117" s="3"/>
      <c r="G117" s="3">
        <v>22986.6</v>
      </c>
      <c r="H117" s="3"/>
      <c r="I117" s="25"/>
    </row>
    <row r="118" spans="1:9" s="2" customFormat="1" ht="15.75">
      <c r="A118" s="25"/>
      <c r="B118" s="25"/>
      <c r="C118" s="18">
        <v>2026</v>
      </c>
      <c r="D118" s="3">
        <f t="shared" si="27"/>
        <v>24514.5</v>
      </c>
      <c r="E118" s="3"/>
      <c r="F118" s="3"/>
      <c r="G118" s="3">
        <v>24514.5</v>
      </c>
      <c r="H118" s="3"/>
      <c r="I118" s="25"/>
    </row>
    <row r="119" spans="1:9" s="2" customFormat="1" ht="15.75">
      <c r="A119" s="25"/>
      <c r="B119" s="25"/>
      <c r="C119" s="18">
        <v>2027</v>
      </c>
      <c r="D119" s="3">
        <f t="shared" si="26"/>
        <v>22986.6</v>
      </c>
      <c r="E119" s="3"/>
      <c r="F119" s="3"/>
      <c r="G119" s="3">
        <v>22986.6</v>
      </c>
      <c r="H119" s="3"/>
      <c r="I119" s="25"/>
    </row>
    <row r="120" spans="1:9" s="2" customFormat="1" ht="15.75">
      <c r="A120" s="25"/>
      <c r="B120" s="25"/>
      <c r="C120" s="18">
        <v>2028</v>
      </c>
      <c r="D120" s="3">
        <f t="shared" ref="D120" si="28">SUM(E120:H120)</f>
        <v>22986.6</v>
      </c>
      <c r="E120" s="3"/>
      <c r="F120" s="3"/>
      <c r="G120" s="3">
        <v>22986.6</v>
      </c>
      <c r="H120" s="3"/>
      <c r="I120" s="25"/>
    </row>
    <row r="121" spans="1:9" s="2" customFormat="1" ht="15.75">
      <c r="A121" s="25"/>
      <c r="B121" s="25"/>
      <c r="C121" s="18">
        <v>2029</v>
      </c>
      <c r="D121" s="3">
        <f t="shared" ref="D121" si="29">SUM(E121:H121)</f>
        <v>22986.6</v>
      </c>
      <c r="E121" s="3"/>
      <c r="F121" s="3"/>
      <c r="G121" s="3">
        <v>22986.6</v>
      </c>
      <c r="H121" s="3"/>
      <c r="I121" s="25"/>
    </row>
    <row r="122" spans="1:9" s="2" customFormat="1" ht="15.75">
      <c r="A122" s="26"/>
      <c r="B122" s="26"/>
      <c r="C122" s="18">
        <v>2030</v>
      </c>
      <c r="D122" s="3">
        <f t="shared" si="26"/>
        <v>22986.6</v>
      </c>
      <c r="E122" s="3"/>
      <c r="F122" s="3"/>
      <c r="G122" s="3">
        <v>22986.6</v>
      </c>
      <c r="H122" s="3"/>
      <c r="I122" s="26"/>
    </row>
    <row r="123" spans="1:9" s="2" customFormat="1" ht="15.75">
      <c r="A123" s="17"/>
      <c r="B123" s="12" t="s">
        <v>3</v>
      </c>
      <c r="C123" s="17"/>
      <c r="D123" s="4">
        <f>SUM(D116:D122)</f>
        <v>163950.1</v>
      </c>
      <c r="E123" s="4">
        <f>SUM(E116:E122)</f>
        <v>0</v>
      </c>
      <c r="F123" s="4">
        <f>SUM(F116:F122)</f>
        <v>0</v>
      </c>
      <c r="G123" s="4">
        <f>SUM(G116:G122)</f>
        <v>163950.1</v>
      </c>
      <c r="H123" s="4">
        <f>SUM(H116:H122)</f>
        <v>0</v>
      </c>
      <c r="I123" s="17"/>
    </row>
    <row r="124" spans="1:9" s="2" customFormat="1" ht="15.75">
      <c r="A124" s="24" t="s">
        <v>48</v>
      </c>
      <c r="B124" s="27" t="s">
        <v>49</v>
      </c>
      <c r="C124" s="18">
        <v>2024</v>
      </c>
      <c r="D124" s="3">
        <f t="shared" ref="D124" si="30">SUM(E124:H124)</f>
        <v>174336.1</v>
      </c>
      <c r="E124" s="3"/>
      <c r="F124" s="3">
        <v>174336.1</v>
      </c>
      <c r="G124" s="3"/>
      <c r="H124" s="3"/>
      <c r="I124" s="24" t="s">
        <v>1</v>
      </c>
    </row>
    <row r="125" spans="1:9" s="2" customFormat="1" ht="15.75">
      <c r="A125" s="25"/>
      <c r="B125" s="28"/>
      <c r="C125" s="18">
        <v>2025</v>
      </c>
      <c r="D125" s="3">
        <f t="shared" ref="D125:D126" si="31">SUM(E125:H125)</f>
        <v>166051.20000000001</v>
      </c>
      <c r="E125" s="3"/>
      <c r="F125" s="3">
        <v>166051.20000000001</v>
      </c>
      <c r="G125" s="3"/>
      <c r="H125" s="3"/>
      <c r="I125" s="25"/>
    </row>
    <row r="126" spans="1:9" s="2" customFormat="1" ht="15.75">
      <c r="A126" s="25"/>
      <c r="B126" s="28"/>
      <c r="C126" s="18">
        <v>2026</v>
      </c>
      <c r="D126" s="3">
        <f t="shared" si="31"/>
        <v>148880.4</v>
      </c>
      <c r="E126" s="3"/>
      <c r="F126" s="3">
        <v>148880.4</v>
      </c>
      <c r="G126" s="3"/>
      <c r="H126" s="3"/>
      <c r="I126" s="25"/>
    </row>
    <row r="127" spans="1:9" s="2" customFormat="1" ht="15.75">
      <c r="A127" s="25"/>
      <c r="B127" s="28"/>
      <c r="C127" s="18">
        <v>2027</v>
      </c>
      <c r="D127" s="3">
        <f t="shared" ref="D127:D128" si="32">SUM(E127:H127)</f>
        <v>166051.20000000001</v>
      </c>
      <c r="E127" s="3"/>
      <c r="F127" s="3">
        <v>166051.20000000001</v>
      </c>
      <c r="G127" s="3"/>
      <c r="H127" s="3"/>
      <c r="I127" s="25"/>
    </row>
    <row r="128" spans="1:9" s="2" customFormat="1" ht="15.75">
      <c r="A128" s="25"/>
      <c r="B128" s="28"/>
      <c r="C128" s="18">
        <v>2028</v>
      </c>
      <c r="D128" s="3">
        <f t="shared" si="32"/>
        <v>166051.20000000001</v>
      </c>
      <c r="E128" s="3"/>
      <c r="F128" s="3">
        <v>166051.20000000001</v>
      </c>
      <c r="G128" s="3"/>
      <c r="H128" s="3"/>
      <c r="I128" s="25"/>
    </row>
    <row r="129" spans="1:9" s="2" customFormat="1" ht="15.75">
      <c r="A129" s="25"/>
      <c r="B129" s="28"/>
      <c r="C129" s="18">
        <v>2029</v>
      </c>
      <c r="D129" s="3">
        <f t="shared" ref="D129" si="33">SUM(E129:H129)</f>
        <v>166051.20000000001</v>
      </c>
      <c r="E129" s="3"/>
      <c r="F129" s="3">
        <v>166051.20000000001</v>
      </c>
      <c r="G129" s="3"/>
      <c r="H129" s="3"/>
      <c r="I129" s="25"/>
    </row>
    <row r="130" spans="1:9" s="2" customFormat="1" ht="15.75">
      <c r="A130" s="26"/>
      <c r="B130" s="29"/>
      <c r="C130" s="18">
        <v>2030</v>
      </c>
      <c r="D130" s="3">
        <f t="shared" ref="D130" si="34">SUM(E130:H130)</f>
        <v>166051.20000000001</v>
      </c>
      <c r="E130" s="3"/>
      <c r="F130" s="3">
        <v>166051.20000000001</v>
      </c>
      <c r="G130" s="3"/>
      <c r="H130" s="3"/>
      <c r="I130" s="26"/>
    </row>
    <row r="131" spans="1:9" s="2" customFormat="1" ht="15.75">
      <c r="A131" s="17"/>
      <c r="B131" s="12" t="s">
        <v>3</v>
      </c>
      <c r="C131" s="17"/>
      <c r="D131" s="4">
        <f>SUM(D124:D130)</f>
        <v>1153472.5</v>
      </c>
      <c r="E131" s="4">
        <f>SUM(E124:E130)</f>
        <v>0</v>
      </c>
      <c r="F131" s="4">
        <f>SUM(F124:F130)</f>
        <v>1153472.5</v>
      </c>
      <c r="G131" s="4">
        <f>SUM(G124:G130)</f>
        <v>0</v>
      </c>
      <c r="H131" s="4">
        <f>SUM(H124:H130)</f>
        <v>0</v>
      </c>
      <c r="I131" s="17"/>
    </row>
    <row r="132" spans="1:9" s="2" customFormat="1" ht="15.75">
      <c r="A132" s="24" t="s">
        <v>50</v>
      </c>
      <c r="B132" s="27" t="s">
        <v>51</v>
      </c>
      <c r="C132" s="18">
        <v>2024</v>
      </c>
      <c r="D132" s="3">
        <f t="shared" ref="D132" si="35">SUM(E132:H132)</f>
        <v>35527.199999999997</v>
      </c>
      <c r="E132" s="3"/>
      <c r="F132" s="3"/>
      <c r="G132" s="3">
        <v>35527.199999999997</v>
      </c>
      <c r="H132" s="3"/>
      <c r="I132" s="24" t="s">
        <v>1</v>
      </c>
    </row>
    <row r="133" spans="1:9" s="2" customFormat="1" ht="15.75">
      <c r="A133" s="25"/>
      <c r="B133" s="28"/>
      <c r="C133" s="18">
        <v>2025</v>
      </c>
      <c r="D133" s="3">
        <f t="shared" ref="D133:D134" si="36">SUM(E133:H133)</f>
        <v>25252.5</v>
      </c>
      <c r="E133" s="3"/>
      <c r="F133" s="3"/>
      <c r="G133" s="3">
        <v>25252.5</v>
      </c>
      <c r="H133" s="3"/>
      <c r="I133" s="25"/>
    </row>
    <row r="134" spans="1:9" s="2" customFormat="1" ht="15.75">
      <c r="A134" s="26"/>
      <c r="B134" s="29"/>
      <c r="C134" s="18">
        <v>2026</v>
      </c>
      <c r="D134" s="3">
        <f t="shared" si="36"/>
        <v>25252.5</v>
      </c>
      <c r="E134" s="3"/>
      <c r="F134" s="3"/>
      <c r="G134" s="3">
        <v>25252.5</v>
      </c>
      <c r="H134" s="3"/>
      <c r="I134" s="26"/>
    </row>
    <row r="135" spans="1:9" s="2" customFormat="1" ht="15.75">
      <c r="A135" s="17"/>
      <c r="B135" s="12" t="s">
        <v>3</v>
      </c>
      <c r="C135" s="17"/>
      <c r="D135" s="4">
        <f>SUM(D132:D134)</f>
        <v>86032.2</v>
      </c>
      <c r="E135" s="4">
        <f>SUM(E132:E134)</f>
        <v>0</v>
      </c>
      <c r="F135" s="4">
        <f>SUM(F132:F134)</f>
        <v>0</v>
      </c>
      <c r="G135" s="4">
        <f>SUM(G132:G134)</f>
        <v>86032.2</v>
      </c>
      <c r="H135" s="4">
        <f>SUM(H132:H134)</f>
        <v>0</v>
      </c>
      <c r="I135" s="17"/>
    </row>
    <row r="136" spans="1:9" s="2" customFormat="1" ht="94.5">
      <c r="A136" s="13" t="s">
        <v>52</v>
      </c>
      <c r="B136" s="16" t="s">
        <v>53</v>
      </c>
      <c r="C136" s="18">
        <v>2024</v>
      </c>
      <c r="D136" s="3">
        <f t="shared" ref="D136" si="37">SUM(E136:H136)</f>
        <v>0</v>
      </c>
      <c r="E136" s="3"/>
      <c r="F136" s="3"/>
      <c r="G136" s="3"/>
      <c r="H136" s="3"/>
      <c r="I136" s="13" t="s">
        <v>1</v>
      </c>
    </row>
    <row r="137" spans="1:9" s="2" customFormat="1" ht="78.75">
      <c r="A137" s="18" t="s">
        <v>57</v>
      </c>
      <c r="B137" s="15" t="s">
        <v>59</v>
      </c>
      <c r="C137" s="18">
        <v>2024</v>
      </c>
      <c r="D137" s="3">
        <f t="shared" ref="D137:D140" si="38">SUM(E137:H137)</f>
        <v>0</v>
      </c>
      <c r="E137" s="3"/>
      <c r="F137" s="3"/>
      <c r="G137" s="3"/>
      <c r="H137" s="3"/>
      <c r="I137" s="18" t="s">
        <v>1</v>
      </c>
    </row>
    <row r="138" spans="1:9" s="2" customFormat="1" ht="47.25">
      <c r="A138" s="13" t="s">
        <v>58</v>
      </c>
      <c r="B138" s="16" t="s">
        <v>60</v>
      </c>
      <c r="C138" s="18">
        <v>2024</v>
      </c>
      <c r="D138" s="3">
        <f t="shared" si="38"/>
        <v>0</v>
      </c>
      <c r="E138" s="3"/>
      <c r="F138" s="3"/>
      <c r="G138" s="3"/>
      <c r="H138" s="3"/>
      <c r="I138" s="13" t="s">
        <v>1</v>
      </c>
    </row>
    <row r="139" spans="1:9" s="2" customFormat="1" ht="47.25">
      <c r="A139" s="18" t="s">
        <v>61</v>
      </c>
      <c r="B139" s="15" t="s">
        <v>62</v>
      </c>
      <c r="C139" s="18">
        <v>2024</v>
      </c>
      <c r="D139" s="3">
        <f t="shared" ref="D139" si="39">SUM(E139:H139)</f>
        <v>0</v>
      </c>
      <c r="E139" s="3"/>
      <c r="F139" s="3"/>
      <c r="G139" s="3"/>
      <c r="H139" s="3"/>
      <c r="I139" s="18" t="s">
        <v>1</v>
      </c>
    </row>
    <row r="140" spans="1:9" s="2" customFormat="1" ht="63">
      <c r="A140" s="18" t="s">
        <v>63</v>
      </c>
      <c r="B140" s="15" t="s">
        <v>65</v>
      </c>
      <c r="C140" s="18">
        <v>2024</v>
      </c>
      <c r="D140" s="3">
        <f t="shared" si="38"/>
        <v>0</v>
      </c>
      <c r="E140" s="3"/>
      <c r="F140" s="3"/>
      <c r="G140" s="3"/>
      <c r="H140" s="3"/>
      <c r="I140" s="18" t="s">
        <v>1</v>
      </c>
    </row>
    <row r="141" spans="1:9" s="2" customFormat="1" ht="63">
      <c r="A141" s="18" t="s">
        <v>64</v>
      </c>
      <c r="B141" s="15" t="s">
        <v>66</v>
      </c>
      <c r="C141" s="18">
        <v>2024</v>
      </c>
      <c r="D141" s="3">
        <f t="shared" ref="D141" si="40">SUM(E141:H141)</f>
        <v>0</v>
      </c>
      <c r="E141" s="3"/>
      <c r="F141" s="3"/>
      <c r="G141" s="3"/>
      <c r="H141" s="3"/>
      <c r="I141" s="18" t="s">
        <v>1</v>
      </c>
    </row>
    <row r="142" spans="1:9" s="2" customFormat="1" ht="78.75">
      <c r="A142" s="13" t="s">
        <v>67</v>
      </c>
      <c r="B142" s="16" t="s">
        <v>71</v>
      </c>
      <c r="C142" s="18">
        <v>2024</v>
      </c>
      <c r="D142" s="3">
        <f t="shared" ref="D142" si="41">SUM(E142:H142)</f>
        <v>0</v>
      </c>
      <c r="E142" s="3"/>
      <c r="F142" s="3"/>
      <c r="G142" s="3"/>
      <c r="H142" s="3"/>
      <c r="I142" s="13" t="s">
        <v>1</v>
      </c>
    </row>
    <row r="143" spans="1:9" s="2" customFormat="1" ht="78.75">
      <c r="A143" s="13" t="s">
        <v>68</v>
      </c>
      <c r="B143" s="16" t="s">
        <v>72</v>
      </c>
      <c r="C143" s="18">
        <v>2024</v>
      </c>
      <c r="D143" s="3">
        <f t="shared" ref="D143" si="42">SUM(E143:H143)</f>
        <v>0</v>
      </c>
      <c r="E143" s="3"/>
      <c r="F143" s="3"/>
      <c r="G143" s="3"/>
      <c r="H143" s="3"/>
      <c r="I143" s="18" t="s">
        <v>1</v>
      </c>
    </row>
    <row r="144" spans="1:9" s="2" customFormat="1" ht="63">
      <c r="A144" s="18" t="s">
        <v>69</v>
      </c>
      <c r="B144" s="15" t="s">
        <v>73</v>
      </c>
      <c r="C144" s="18">
        <v>2024</v>
      </c>
      <c r="D144" s="3">
        <f>SUM(E144:H144)</f>
        <v>0</v>
      </c>
      <c r="E144" s="3"/>
      <c r="F144" s="3"/>
      <c r="G144" s="3"/>
      <c r="H144" s="3"/>
      <c r="I144" s="18" t="s">
        <v>1</v>
      </c>
    </row>
    <row r="145" spans="1:9" s="2" customFormat="1" ht="78.75">
      <c r="A145" s="21" t="s">
        <v>70</v>
      </c>
      <c r="B145" s="21" t="s">
        <v>74</v>
      </c>
      <c r="C145" s="18">
        <v>2024</v>
      </c>
      <c r="D145" s="3">
        <f t="shared" ref="D145" si="43">SUM(E145:H145)</f>
        <v>0</v>
      </c>
      <c r="E145" s="3"/>
      <c r="F145" s="3"/>
      <c r="G145" s="3"/>
      <c r="H145" s="3"/>
      <c r="I145" s="13" t="s">
        <v>1</v>
      </c>
    </row>
    <row r="146" spans="1:9" s="2" customFormat="1" ht="63">
      <c r="A146" s="13" t="s">
        <v>75</v>
      </c>
      <c r="B146" s="16" t="s">
        <v>76</v>
      </c>
      <c r="C146" s="18">
        <v>2024</v>
      </c>
      <c r="D146" s="3">
        <f>SUM(E146:H146)</f>
        <v>0</v>
      </c>
      <c r="E146" s="3"/>
      <c r="F146" s="3"/>
      <c r="G146" s="3"/>
      <c r="H146" s="3"/>
      <c r="I146" s="13" t="s">
        <v>1</v>
      </c>
    </row>
    <row r="147" spans="1:9" s="2" customFormat="1" ht="31.5">
      <c r="A147" s="18" t="s">
        <v>77</v>
      </c>
      <c r="B147" s="15" t="s">
        <v>78</v>
      </c>
      <c r="C147" s="18">
        <v>2024</v>
      </c>
      <c r="D147" s="3">
        <f>SUM(E147:H147)</f>
        <v>0</v>
      </c>
      <c r="E147" s="3"/>
      <c r="F147" s="3"/>
      <c r="G147" s="3"/>
      <c r="H147" s="3"/>
      <c r="I147" s="18" t="s">
        <v>1</v>
      </c>
    </row>
    <row r="148" spans="1:9" s="2" customFormat="1" ht="15.75" customHeight="1">
      <c r="A148" s="24" t="s">
        <v>79</v>
      </c>
      <c r="B148" s="27" t="s">
        <v>81</v>
      </c>
      <c r="C148" s="18">
        <v>2024</v>
      </c>
      <c r="D148" s="3">
        <f>SUM(E148:H148)</f>
        <v>5977.1</v>
      </c>
      <c r="E148" s="3"/>
      <c r="F148" s="3"/>
      <c r="G148" s="3">
        <v>5977.1</v>
      </c>
      <c r="H148" s="3"/>
      <c r="I148" s="24" t="s">
        <v>1</v>
      </c>
    </row>
    <row r="149" spans="1:9" s="2" customFormat="1" ht="15.75">
      <c r="A149" s="25"/>
      <c r="B149" s="29"/>
      <c r="C149" s="18">
        <v>2025</v>
      </c>
      <c r="D149" s="3">
        <f>SUM(E149:H149)</f>
        <v>1891.8</v>
      </c>
      <c r="E149" s="3"/>
      <c r="F149" s="3"/>
      <c r="G149" s="3">
        <v>1891.8</v>
      </c>
      <c r="H149" s="3"/>
      <c r="I149" s="26"/>
    </row>
    <row r="150" spans="1:9" s="11" customFormat="1" ht="15.75">
      <c r="A150" s="26"/>
      <c r="B150" s="12" t="s">
        <v>3</v>
      </c>
      <c r="C150" s="17"/>
      <c r="D150" s="4">
        <f>SUM(D148:D149)</f>
        <v>7868.9000000000005</v>
      </c>
      <c r="E150" s="4">
        <f t="shared" ref="E150:H150" si="44">SUM(E148:E149)</f>
        <v>0</v>
      </c>
      <c r="F150" s="4">
        <f t="shared" si="44"/>
        <v>0</v>
      </c>
      <c r="G150" s="4">
        <f>SUM(G148:G149)</f>
        <v>7868.9000000000005</v>
      </c>
      <c r="H150" s="4">
        <f t="shared" si="44"/>
        <v>0</v>
      </c>
      <c r="I150" s="17"/>
    </row>
    <row r="151" spans="1:9" s="2" customFormat="1" ht="63">
      <c r="A151" s="22" t="s">
        <v>80</v>
      </c>
      <c r="B151" s="15" t="s">
        <v>86</v>
      </c>
      <c r="C151" s="18">
        <v>2024</v>
      </c>
      <c r="D151" s="3">
        <f>SUM(E151:H151)</f>
        <v>7959.4</v>
      </c>
      <c r="E151" s="3"/>
      <c r="F151" s="3"/>
      <c r="G151" s="3">
        <v>7959.4</v>
      </c>
      <c r="H151" s="3"/>
      <c r="I151" s="18" t="s">
        <v>1</v>
      </c>
    </row>
    <row r="152" spans="1:9" s="11" customFormat="1" ht="15.75">
      <c r="A152" s="31"/>
      <c r="B152" s="37" t="s">
        <v>54</v>
      </c>
      <c r="C152" s="17">
        <v>2024</v>
      </c>
      <c r="D152" s="4">
        <f>SUM(E152:H152)</f>
        <v>248302.4</v>
      </c>
      <c r="E152" s="4">
        <f>E116+E124+E132+E145+E148+E151</f>
        <v>0</v>
      </c>
      <c r="F152" s="4">
        <f>F116+F124+F132+F145+F148+F151</f>
        <v>174336.1</v>
      </c>
      <c r="G152" s="4">
        <f>G116+G124+G132+G145+G148+G151</f>
        <v>73966.299999999988</v>
      </c>
      <c r="H152" s="4">
        <f>H116+H124+H132+H145+H148+H151</f>
        <v>0</v>
      </c>
      <c r="I152" s="40" t="s">
        <v>1</v>
      </c>
    </row>
    <row r="153" spans="1:9" s="11" customFormat="1" ht="15.75">
      <c r="A153" s="31"/>
      <c r="B153" s="38"/>
      <c r="C153" s="17">
        <v>2025</v>
      </c>
      <c r="D153" s="4">
        <f t="shared" ref="D153:D154" si="45">SUM(E153:H153)</f>
        <v>216182.1</v>
      </c>
      <c r="E153" s="4">
        <f>E117+E125+E133+E149</f>
        <v>0</v>
      </c>
      <c r="F153" s="4">
        <f>F117+F125+F133+F149</f>
        <v>166051.20000000001</v>
      </c>
      <c r="G153" s="4">
        <f>G117+G125+G133+G149</f>
        <v>50130.9</v>
      </c>
      <c r="H153" s="4">
        <f>H117+H125+H133+H149</f>
        <v>0</v>
      </c>
      <c r="I153" s="40"/>
    </row>
    <row r="154" spans="1:9" s="11" customFormat="1" ht="15.75">
      <c r="A154" s="31"/>
      <c r="B154" s="38"/>
      <c r="C154" s="17">
        <v>2026</v>
      </c>
      <c r="D154" s="4">
        <f t="shared" si="45"/>
        <v>198647.4</v>
      </c>
      <c r="E154" s="4">
        <f>E118+E126+E134</f>
        <v>0</v>
      </c>
      <c r="F154" s="4">
        <f>F118+F126+F134</f>
        <v>148880.4</v>
      </c>
      <c r="G154" s="4">
        <f>G118+G126+G134</f>
        <v>49767</v>
      </c>
      <c r="H154" s="4">
        <f>H118+H126+H134</f>
        <v>0</v>
      </c>
      <c r="I154" s="40"/>
    </row>
    <row r="155" spans="1:9" s="11" customFormat="1" ht="15.75">
      <c r="A155" s="31"/>
      <c r="B155" s="38"/>
      <c r="C155" s="17">
        <v>2027</v>
      </c>
      <c r="D155" s="4">
        <f t="shared" ref="D155:D156" si="46">SUM(E155:H155)</f>
        <v>189037.80000000002</v>
      </c>
      <c r="E155" s="4">
        <f t="shared" ref="E155:H158" si="47">E119+E127</f>
        <v>0</v>
      </c>
      <c r="F155" s="4">
        <f t="shared" si="47"/>
        <v>166051.20000000001</v>
      </c>
      <c r="G155" s="4">
        <f t="shared" si="47"/>
        <v>22986.6</v>
      </c>
      <c r="H155" s="4">
        <f t="shared" si="47"/>
        <v>0</v>
      </c>
      <c r="I155" s="40"/>
    </row>
    <row r="156" spans="1:9" s="11" customFormat="1" ht="15.75">
      <c r="A156" s="31"/>
      <c r="B156" s="38"/>
      <c r="C156" s="17">
        <v>2028</v>
      </c>
      <c r="D156" s="4">
        <f t="shared" si="46"/>
        <v>189037.80000000002</v>
      </c>
      <c r="E156" s="4">
        <f t="shared" si="47"/>
        <v>0</v>
      </c>
      <c r="F156" s="4">
        <f t="shared" si="47"/>
        <v>166051.20000000001</v>
      </c>
      <c r="G156" s="4">
        <f t="shared" si="47"/>
        <v>22986.6</v>
      </c>
      <c r="H156" s="4">
        <f t="shared" si="47"/>
        <v>0</v>
      </c>
      <c r="I156" s="40"/>
    </row>
    <row r="157" spans="1:9" s="11" customFormat="1" ht="15.75">
      <c r="A157" s="31"/>
      <c r="B157" s="38"/>
      <c r="C157" s="17">
        <v>2029</v>
      </c>
      <c r="D157" s="4">
        <f t="shared" ref="D157" si="48">SUM(E157:H157)</f>
        <v>189037.80000000002</v>
      </c>
      <c r="E157" s="4">
        <f t="shared" si="47"/>
        <v>0</v>
      </c>
      <c r="F157" s="4">
        <f t="shared" si="47"/>
        <v>166051.20000000001</v>
      </c>
      <c r="G157" s="4">
        <f t="shared" si="47"/>
        <v>22986.6</v>
      </c>
      <c r="H157" s="4">
        <f t="shared" si="47"/>
        <v>0</v>
      </c>
      <c r="I157" s="40"/>
    </row>
    <row r="158" spans="1:9" s="11" customFormat="1" ht="15.75">
      <c r="A158" s="31"/>
      <c r="B158" s="39"/>
      <c r="C158" s="17">
        <v>2030</v>
      </c>
      <c r="D158" s="4">
        <f t="shared" ref="D158" si="49">SUM(E158:H158)</f>
        <v>189037.80000000002</v>
      </c>
      <c r="E158" s="4">
        <f t="shared" si="47"/>
        <v>0</v>
      </c>
      <c r="F158" s="4">
        <f t="shared" si="47"/>
        <v>166051.20000000001</v>
      </c>
      <c r="G158" s="4">
        <f t="shared" si="47"/>
        <v>22986.6</v>
      </c>
      <c r="H158" s="4">
        <f t="shared" si="47"/>
        <v>0</v>
      </c>
      <c r="I158" s="41"/>
    </row>
    <row r="159" spans="1:9" s="11" customFormat="1" ht="31.5">
      <c r="A159" s="17"/>
      <c r="B159" s="12" t="s">
        <v>55</v>
      </c>
      <c r="C159" s="17"/>
      <c r="D159" s="4">
        <f>SUM(D152:D158)</f>
        <v>1419283.1</v>
      </c>
      <c r="E159" s="4">
        <f>SUM(E152:E158)</f>
        <v>0</v>
      </c>
      <c r="F159" s="4">
        <f>SUM(F152:F158)</f>
        <v>1153472.5</v>
      </c>
      <c r="G159" s="4">
        <f>SUM(G152:G158)</f>
        <v>265810.59999999998</v>
      </c>
      <c r="H159" s="4">
        <f>SUM(H152:H158)</f>
        <v>0</v>
      </c>
      <c r="I159" s="17"/>
    </row>
    <row r="160" spans="1:9" ht="15.75">
      <c r="A160" s="31"/>
      <c r="B160" s="37" t="s">
        <v>56</v>
      </c>
      <c r="C160" s="17">
        <v>2024</v>
      </c>
      <c r="D160" s="4">
        <f t="shared" ref="D160:D166" si="50">SUM(E160:H160)</f>
        <v>276710.19999999995</v>
      </c>
      <c r="E160" s="4">
        <f t="shared" ref="E160:H166" si="51">E76+E107+E152</f>
        <v>0</v>
      </c>
      <c r="F160" s="4">
        <f t="shared" si="51"/>
        <v>174436.9</v>
      </c>
      <c r="G160" s="4">
        <f t="shared" si="51"/>
        <v>98688.299999999988</v>
      </c>
      <c r="H160" s="4">
        <f t="shared" si="51"/>
        <v>3585</v>
      </c>
      <c r="I160" s="42" t="s">
        <v>1</v>
      </c>
    </row>
    <row r="161" spans="1:9" ht="15.75">
      <c r="A161" s="31"/>
      <c r="B161" s="38"/>
      <c r="C161" s="17">
        <v>2025</v>
      </c>
      <c r="D161" s="4">
        <f t="shared" si="50"/>
        <v>241879.8</v>
      </c>
      <c r="E161" s="4">
        <f t="shared" si="51"/>
        <v>0</v>
      </c>
      <c r="F161" s="4">
        <f t="shared" si="51"/>
        <v>166152</v>
      </c>
      <c r="G161" s="4">
        <f t="shared" si="51"/>
        <v>72142.8</v>
      </c>
      <c r="H161" s="4">
        <f t="shared" si="51"/>
        <v>3585</v>
      </c>
      <c r="I161" s="40"/>
    </row>
    <row r="162" spans="1:9" ht="15.75">
      <c r="A162" s="31"/>
      <c r="B162" s="38"/>
      <c r="C162" s="17">
        <v>2026</v>
      </c>
      <c r="D162" s="4">
        <f t="shared" si="50"/>
        <v>226097.69999999998</v>
      </c>
      <c r="E162" s="4">
        <f t="shared" si="51"/>
        <v>0</v>
      </c>
      <c r="F162" s="4">
        <f t="shared" si="51"/>
        <v>148981.19999999998</v>
      </c>
      <c r="G162" s="4">
        <f t="shared" si="51"/>
        <v>73531.5</v>
      </c>
      <c r="H162" s="4">
        <f t="shared" si="51"/>
        <v>3585</v>
      </c>
      <c r="I162" s="40"/>
    </row>
    <row r="163" spans="1:9" ht="15.75">
      <c r="A163" s="31"/>
      <c r="B163" s="38"/>
      <c r="C163" s="17">
        <v>2027</v>
      </c>
      <c r="D163" s="4">
        <f t="shared" si="50"/>
        <v>216128.50000000003</v>
      </c>
      <c r="E163" s="4">
        <f t="shared" si="51"/>
        <v>0</v>
      </c>
      <c r="F163" s="4">
        <f t="shared" si="51"/>
        <v>166133.70000000001</v>
      </c>
      <c r="G163" s="4">
        <f t="shared" si="51"/>
        <v>46750.6</v>
      </c>
      <c r="H163" s="4">
        <f t="shared" si="51"/>
        <v>3244.2</v>
      </c>
      <c r="I163" s="40"/>
    </row>
    <row r="164" spans="1:9" ht="15.75">
      <c r="A164" s="31"/>
      <c r="B164" s="38"/>
      <c r="C164" s="17">
        <v>2028</v>
      </c>
      <c r="D164" s="4">
        <f t="shared" si="50"/>
        <v>217077.10000000003</v>
      </c>
      <c r="E164" s="4">
        <f t="shared" si="51"/>
        <v>0</v>
      </c>
      <c r="F164" s="4">
        <f t="shared" si="51"/>
        <v>166133.70000000001</v>
      </c>
      <c r="G164" s="4">
        <f t="shared" si="51"/>
        <v>47699.199999999997</v>
      </c>
      <c r="H164" s="4">
        <f t="shared" si="51"/>
        <v>3244.2</v>
      </c>
      <c r="I164" s="40"/>
    </row>
    <row r="165" spans="1:9" ht="15.75">
      <c r="A165" s="31"/>
      <c r="B165" s="38"/>
      <c r="C165" s="17">
        <v>2029</v>
      </c>
      <c r="D165" s="4">
        <f t="shared" si="50"/>
        <v>218063.60000000003</v>
      </c>
      <c r="E165" s="4">
        <f t="shared" si="51"/>
        <v>0</v>
      </c>
      <c r="F165" s="4">
        <f t="shared" si="51"/>
        <v>166133.70000000001</v>
      </c>
      <c r="G165" s="4">
        <f t="shared" si="51"/>
        <v>48685.7</v>
      </c>
      <c r="H165" s="4">
        <f t="shared" si="51"/>
        <v>3244.2</v>
      </c>
      <c r="I165" s="40"/>
    </row>
    <row r="166" spans="1:9" ht="15.75">
      <c r="A166" s="31"/>
      <c r="B166" s="39"/>
      <c r="C166" s="17">
        <v>2030</v>
      </c>
      <c r="D166" s="4">
        <f t="shared" si="50"/>
        <v>219089.60000000003</v>
      </c>
      <c r="E166" s="4">
        <f t="shared" si="51"/>
        <v>0</v>
      </c>
      <c r="F166" s="4">
        <f t="shared" si="51"/>
        <v>166133.70000000001</v>
      </c>
      <c r="G166" s="4">
        <f t="shared" si="51"/>
        <v>49711.7</v>
      </c>
      <c r="H166" s="4">
        <f t="shared" si="51"/>
        <v>3244.2</v>
      </c>
      <c r="I166" s="41"/>
    </row>
    <row r="167" spans="1:9" ht="15.75">
      <c r="A167" s="17"/>
      <c r="B167" s="12" t="s">
        <v>87</v>
      </c>
      <c r="C167" s="17"/>
      <c r="D167" s="4">
        <f>SUM(D160:D166)</f>
        <v>1615046.5000000002</v>
      </c>
      <c r="E167" s="4">
        <f>SUM(E160:E166)</f>
        <v>0</v>
      </c>
      <c r="F167" s="4">
        <f>SUM(F160:F166)</f>
        <v>1154104.8999999999</v>
      </c>
      <c r="G167" s="4">
        <f>SUM(G160:G166)</f>
        <v>437209.8</v>
      </c>
      <c r="H167" s="4">
        <f>SUM(H160:H166)</f>
        <v>23731.800000000003</v>
      </c>
      <c r="I167" s="17"/>
    </row>
    <row r="168" spans="1:9" s="2" customFormat="1"/>
    <row r="169" spans="1:9" s="2" customFormat="1">
      <c r="D169" s="9"/>
      <c r="E169" s="9"/>
      <c r="F169" s="9"/>
      <c r="G169" s="9"/>
      <c r="H169" s="9"/>
    </row>
    <row r="170" spans="1:9" s="2" customFormat="1"/>
    <row r="171" spans="1:9" s="2" customFormat="1"/>
  </sheetData>
  <mergeCells count="114">
    <mergeCell ref="I160:I166"/>
    <mergeCell ref="B160:B166"/>
    <mergeCell ref="I116:I122"/>
    <mergeCell ref="I124:I130"/>
    <mergeCell ref="B124:B130"/>
    <mergeCell ref="A124:A130"/>
    <mergeCell ref="A132:A134"/>
    <mergeCell ref="B132:B134"/>
    <mergeCell ref="I132:I134"/>
    <mergeCell ref="D87:H87"/>
    <mergeCell ref="D73:H73"/>
    <mergeCell ref="D71:H71"/>
    <mergeCell ref="D72:H72"/>
    <mergeCell ref="I148:I149"/>
    <mergeCell ref="B148:B149"/>
    <mergeCell ref="A148:A150"/>
    <mergeCell ref="B152:B158"/>
    <mergeCell ref="I152:I158"/>
    <mergeCell ref="A116:A122"/>
    <mergeCell ref="B116:B122"/>
    <mergeCell ref="B107:B113"/>
    <mergeCell ref="B68:B74"/>
    <mergeCell ref="A68:A74"/>
    <mergeCell ref="B76:B82"/>
    <mergeCell ref="B92:B98"/>
    <mergeCell ref="A8:A11"/>
    <mergeCell ref="D8:H9"/>
    <mergeCell ref="D100:H100"/>
    <mergeCell ref="D91:H91"/>
    <mergeCell ref="D74:H74"/>
    <mergeCell ref="D67:H67"/>
    <mergeCell ref="D85:H85"/>
    <mergeCell ref="D68:H68"/>
    <mergeCell ref="B8:B11"/>
    <mergeCell ref="C8:C11"/>
    <mergeCell ref="D15:H15"/>
    <mergeCell ref="D21:H21"/>
    <mergeCell ref="D60:H60"/>
    <mergeCell ref="D54:H54"/>
    <mergeCell ref="D18:H18"/>
    <mergeCell ref="D20:H20"/>
    <mergeCell ref="D16:H16"/>
    <mergeCell ref="A115:I115"/>
    <mergeCell ref="A160:A166"/>
    <mergeCell ref="I8:I11"/>
    <mergeCell ref="A107:A113"/>
    <mergeCell ref="A15:A21"/>
    <mergeCell ref="D69:H69"/>
    <mergeCell ref="I107:I113"/>
    <mergeCell ref="D105:H105"/>
    <mergeCell ref="D103:H103"/>
    <mergeCell ref="D104:H104"/>
    <mergeCell ref="D101:H101"/>
    <mergeCell ref="D102:H102"/>
    <mergeCell ref="D106:H106"/>
    <mergeCell ref="I68:I74"/>
    <mergeCell ref="I15:I21"/>
    <mergeCell ref="A22:A28"/>
    <mergeCell ref="B22:B28"/>
    <mergeCell ref="D58:H58"/>
    <mergeCell ref="D55:H55"/>
    <mergeCell ref="D56:H56"/>
    <mergeCell ref="B15:B21"/>
    <mergeCell ref="A152:A158"/>
    <mergeCell ref="A76:A82"/>
    <mergeCell ref="A92:A98"/>
    <mergeCell ref="I30:I36"/>
    <mergeCell ref="B30:B36"/>
    <mergeCell ref="A30:A36"/>
    <mergeCell ref="I38:I44"/>
    <mergeCell ref="B38:B44"/>
    <mergeCell ref="A38:A44"/>
    <mergeCell ref="B85:B91"/>
    <mergeCell ref="A85:A91"/>
    <mergeCell ref="A5:I5"/>
    <mergeCell ref="A6:I6"/>
    <mergeCell ref="D10:D11"/>
    <mergeCell ref="E10:H10"/>
    <mergeCell ref="A13:I13"/>
    <mergeCell ref="A14:I14"/>
    <mergeCell ref="A84:I84"/>
    <mergeCell ref="D17:H17"/>
    <mergeCell ref="D19:H19"/>
    <mergeCell ref="D57:H57"/>
    <mergeCell ref="D63:H63"/>
    <mergeCell ref="D70:H70"/>
    <mergeCell ref="D90:H90"/>
    <mergeCell ref="D88:H88"/>
    <mergeCell ref="D89:H89"/>
    <mergeCell ref="D86:H86"/>
    <mergeCell ref="E2:I2"/>
    <mergeCell ref="E3:I3"/>
    <mergeCell ref="I100:I106"/>
    <mergeCell ref="B100:B106"/>
    <mergeCell ref="A100:A106"/>
    <mergeCell ref="I46:I52"/>
    <mergeCell ref="B46:B52"/>
    <mergeCell ref="A46:A52"/>
    <mergeCell ref="I54:I60"/>
    <mergeCell ref="B54:B60"/>
    <mergeCell ref="A54:A60"/>
    <mergeCell ref="I61:I67"/>
    <mergeCell ref="B61:B67"/>
    <mergeCell ref="A61:A67"/>
    <mergeCell ref="D61:H61"/>
    <mergeCell ref="I76:I82"/>
    <mergeCell ref="I92:I98"/>
    <mergeCell ref="I85:I91"/>
    <mergeCell ref="D59:H59"/>
    <mergeCell ref="D66:H66"/>
    <mergeCell ref="D64:H64"/>
    <mergeCell ref="D65:H65"/>
    <mergeCell ref="D62:H62"/>
    <mergeCell ref="I22:I28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2'!_Toc384891825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cp:lastModifiedBy>Мурашова И.В.</cp:lastModifiedBy>
  <cp:lastPrinted>2024-03-06T08:24:29Z</cp:lastPrinted>
  <dcterms:created xsi:type="dcterms:W3CDTF">2017-04-27T07:51:08Z</dcterms:created>
  <dcterms:modified xsi:type="dcterms:W3CDTF">2024-03-06T08:24:31Z</dcterms:modified>
</cp:coreProperties>
</file>