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2" sheetId="1" r:id="rId1"/>
    <sheet name="Приложение 3" sheetId="2" r:id="rId2"/>
  </sheets>
  <definedNames>
    <definedName name="_xlnm.Print_Titles" localSheetId="0">'Приложение 2'!$6:$8</definedName>
    <definedName name="_xlnm.Print_Titles" localSheetId="1">'Приложение 3'!$6:$7</definedName>
  </definedNames>
  <calcPr fullCalcOnLoad="1"/>
</workbook>
</file>

<file path=xl/sharedStrings.xml><?xml version="1.0" encoding="utf-8"?>
<sst xmlns="http://schemas.openxmlformats.org/spreadsheetml/2006/main" count="117" uniqueCount="84">
  <si>
    <t>№</t>
  </si>
  <si>
    <t>2.1.</t>
  </si>
  <si>
    <t>Отдел экономического развития и инвестиционной политики администрации, ФПМСП «Социально-деловой центр»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</si>
  <si>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</si>
  <si>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</si>
  <si>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</si>
  <si>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</si>
  <si>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Приложение 2
к Подпрограмме 2 муниципальной программы «Стимулирование экономической активности Сланцевского муниципального района »</t>
  </si>
  <si>
    <t>План
реализации мероприятий Подпрограммы 2   муниципальной программы "Стимулирование экономической активности Сланцевского муниципального района "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</si>
  <si>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</si>
  <si>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</si>
  <si>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</si>
  <si>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</si>
  <si>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</si>
  <si>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</si>
  <si>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</si>
  <si>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</si>
  <si>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</si>
  <si>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</si>
  <si>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</si>
  <si>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</si>
  <si>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</si>
  <si>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</si>
  <si>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ИТОГО</t>
  </si>
  <si>
    <t>Организационная поддержка агропромышленного комплекса Сланцевского муниципального района</t>
  </si>
  <si>
    <t>'2.1.1.</t>
  </si>
  <si>
    <t>Организация и проведение обучающих семинаров для К(Ф)Х и ЛПХ</t>
  </si>
  <si>
    <t>'2.1.2.</t>
  </si>
  <si>
    <t>Организация и участие в международной агропромышленной выставке-ярмарке "Агрорусь"</t>
  </si>
  <si>
    <t>Отдел экономического развития и инвестиционной политики администрации</t>
  </si>
  <si>
    <t>'2.1.3.</t>
  </si>
  <si>
    <t>Ежегодное проведение районной сельскохозяйственной ярмарки «Урожай»</t>
  </si>
  <si>
    <t>'2.1.4.</t>
  </si>
  <si>
    <t>Празднование дня работников сельского хозяйства</t>
  </si>
  <si>
    <t>Финансовая поддержка агропромышленного комплекса Сланцевского муниципального района</t>
  </si>
  <si>
    <t>Отдел экономического развития и инвестиционной политики, отдел бухгалтерского учета администрации</t>
  </si>
  <si>
    <t>'2.2.1.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</si>
  <si>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</si>
  <si>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</si>
  <si>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</si>
  <si>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</si>
  <si>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</si>
  <si>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</si>
  <si>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</si>
  <si>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</si>
  <si>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</si>
  <si>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</si>
  <si>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Организация проведения кадастровых работ на территории Сланцевского муниципального района</t>
  </si>
  <si>
    <t>2.4.1</t>
  </si>
  <si>
    <t>Проведение кадастровых работ по образованию земельных участков из состава земель сельскохозяйственного назначения</t>
  </si>
  <si>
    <t>Приложение 3
к Подпрограмме 2 муниципальной программы «Стимулирование экономической активности Сланцевского муниципального района»</t>
  </si>
  <si>
    <t>Сведения
о показателях (индикаторах) Подпрограммы 2 муниципальной программы «Стимулирование экономической активности Сланцевского муниципального района » и их значения</t>
  </si>
  <si>
    <t>Наименование показателя (индикатора)</t>
  </si>
  <si>
    <t>Единица измерения</t>
  </si>
  <si>
    <t>Значение показателя (индикатора)</t>
  </si>
  <si>
    <t>Базовый период 2018 год</t>
  </si>
  <si>
    <t>Подпрограмма 2
"Развитие агропромышленного комплекса Сланцевского муниципального района"</t>
  </si>
  <si>
    <t>1</t>
  </si>
  <si>
    <t>Количество сельскохозяйственных организаций</t>
  </si>
  <si>
    <t>ед.</t>
  </si>
  <si>
    <t>2</t>
  </si>
  <si>
    <t xml:space="preserve">Удельный вес прибыльных крупных и средних сельскохозяйственных организаций в их общем числе </t>
  </si>
  <si>
    <t>%</t>
  </si>
  <si>
    <t>3</t>
  </si>
  <si>
    <t>Количество обучающих семинаров для К(Ф)Х и ЛПХ</t>
  </si>
  <si>
    <t>4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</si>
  <si>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</si>
  <si>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</si>
  <si>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</si>
  <si>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>5</t>
  </si>
  <si>
    <t xml:space="preserve">Количество мероприятий, проводимых в сфере АПК </t>
  </si>
  <si>
    <t>6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</si>
  <si>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</si>
  <si>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</si>
  <si>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8</t>
  </si>
  <si>
    <t xml:space="preserve"> Количество программных мероприятий на уровне поселений по борьбе с распространением борщевика Сосновского</t>
  </si>
  <si>
    <t>9</t>
  </si>
  <si>
    <t xml:space="preserve"> Количество проведенных кадастровых работ</t>
  </si>
  <si>
    <t>га</t>
  </si>
  <si>
    <t>муниципального района</t>
  </si>
  <si>
    <t>от ____________2020 № ___-п</t>
  </si>
  <si>
    <t>Приложение 8 к постановлению администраци Сланцевского</t>
  </si>
  <si>
    <t>Приложение 9 к постановлению администраци Сланцевского</t>
  </si>
  <si>
    <t>от 21.07.2020 № 944-п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</si>
</sst>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5">
    <font>
      <sz val="10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173" fontId="3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showZeros="0" view="pageBreakPreview" zoomScale="84" zoomScaleSheetLayoutView="84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4" sqref="A54"/>
      <selection pane="bottomRight" activeCell="C6" sqref="C6:C7"/>
    </sheetView>
  </sheetViews>
  <sheetFormatPr defaultColWidth="8.83203125" defaultRowHeight="12.75"/>
  <cols>
    <col min="1" max="1" width="6.83203125" style="2" customWidth="1"/>
    <col min="2" max="2" width="45.66015625" style="2" customWidth="1"/>
    <col min="3" max="3" width="36.16015625" style="3" customWidth="1"/>
    <col min="4" max="5" width="7.16015625" style="2" customWidth="1"/>
    <col min="6" max="6" width="8.5" style="2" customWidth="1"/>
    <col min="7" max="7" width="12.33203125" style="2" customWidth="1"/>
    <col min="8" max="8" width="10.83203125" style="2" customWidth="1"/>
    <col min="9" max="9" width="12.16015625" style="2" customWidth="1"/>
    <col min="10" max="10" width="12.83203125" style="2" customWidth="1"/>
    <col min="11" max="11" width="11.5" style="2" customWidth="1"/>
    <col min="12" max="12" width="2.66015625" style="2" customWidth="1"/>
    <col min="13" max="16384" width="8.83203125" style="2" customWidth="1"/>
  </cols>
  <sheetData>
    <row r="1" spans="6:10" ht="12.75">
      <c r="F1" s="22" t="s">
        <v>81</v>
      </c>
      <c r="G1" s="23"/>
      <c r="H1" s="23"/>
      <c r="I1" s="23"/>
      <c r="J1" s="23"/>
    </row>
    <row r="2" spans="6:10" ht="12.75">
      <c r="F2" s="23" t="s">
        <v>79</v>
      </c>
      <c r="G2" s="23"/>
      <c r="H2" s="23"/>
      <c r="I2" s="23"/>
      <c r="J2" s="23"/>
    </row>
    <row r="3" spans="6:10" ht="12.75">
      <c r="F3" s="46" t="s">
        <v>83</v>
      </c>
      <c r="G3" s="23"/>
      <c r="H3" s="23"/>
      <c r="I3" s="23"/>
      <c r="J3" s="23"/>
    </row>
    <row r="4" spans="4:11" ht="39.75" customHeight="1">
      <c r="D4" s="31" t="s">
        <v>7</v>
      </c>
      <c r="E4" s="31"/>
      <c r="F4" s="31"/>
      <c r="G4" s="31"/>
      <c r="H4" s="31"/>
      <c r="I4" s="31"/>
      <c r="J4" s="31"/>
      <c r="K4" s="31"/>
    </row>
    <row r="5" spans="1:11" ht="39" customHeight="1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22.5" customHeight="1">
      <c r="A6" s="27" t="s">
        <v>0</v>
      </c>
      <c r="B6" s="33" t="s">
        <v>9</v>
      </c>
      <c r="C6" s="27" t="s">
        <v>10</v>
      </c>
      <c r="D6" s="33" t="s">
        <v>11</v>
      </c>
      <c r="E6" s="33"/>
      <c r="F6" s="26" t="s">
        <v>12</v>
      </c>
      <c r="G6" s="26" t="s">
        <v>13</v>
      </c>
      <c r="H6" s="26"/>
      <c r="I6" s="26"/>
      <c r="J6" s="26"/>
      <c r="K6" s="26"/>
    </row>
    <row r="7" spans="1:11" ht="51" customHeight="1">
      <c r="A7" s="27"/>
      <c r="B7" s="33"/>
      <c r="C7" s="27"/>
      <c r="D7" s="4" t="s">
        <v>14</v>
      </c>
      <c r="E7" s="4" t="s">
        <v>15</v>
      </c>
      <c r="F7" s="26"/>
      <c r="G7" s="5" t="s">
        <v>16</v>
      </c>
      <c r="H7" s="5" t="s">
        <v>17</v>
      </c>
      <c r="I7" s="5" t="s">
        <v>18</v>
      </c>
      <c r="J7" s="6" t="s">
        <v>19</v>
      </c>
      <c r="K7" s="5" t="s">
        <v>20</v>
      </c>
    </row>
    <row r="8" spans="1:11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1" ht="61.5" customHeight="1">
      <c r="A9" s="34"/>
      <c r="B9" s="30" t="s">
        <v>21</v>
      </c>
      <c r="C9" s="25" t="s">
        <v>22</v>
      </c>
      <c r="D9" s="26">
        <v>2020</v>
      </c>
      <c r="E9" s="26">
        <v>2025</v>
      </c>
      <c r="F9" s="1">
        <v>2020</v>
      </c>
      <c r="G9" s="8">
        <f aca="true" t="shared" si="0" ref="G9:K15">G16+G51+G86+G100</f>
        <v>5894</v>
      </c>
      <c r="H9" s="8">
        <f t="shared" si="0"/>
        <v>0</v>
      </c>
      <c r="I9" s="8">
        <f t="shared" si="0"/>
        <v>5410.8</v>
      </c>
      <c r="J9" s="8">
        <f t="shared" si="0"/>
        <v>483.2</v>
      </c>
      <c r="K9" s="8">
        <f t="shared" si="0"/>
        <v>0</v>
      </c>
    </row>
    <row r="10" spans="1:11" ht="23.25" customHeight="1">
      <c r="A10" s="34"/>
      <c r="B10" s="30"/>
      <c r="C10" s="25"/>
      <c r="D10" s="26"/>
      <c r="E10" s="26"/>
      <c r="F10" s="1">
        <v>2021</v>
      </c>
      <c r="G10" s="8">
        <f t="shared" si="0"/>
        <v>4517.1</v>
      </c>
      <c r="H10" s="8">
        <f t="shared" si="0"/>
        <v>0</v>
      </c>
      <c r="I10" s="8">
        <f t="shared" si="0"/>
        <v>4202.7</v>
      </c>
      <c r="J10" s="8">
        <f t="shared" si="0"/>
        <v>314.4</v>
      </c>
      <c r="K10" s="8">
        <f t="shared" si="0"/>
        <v>0</v>
      </c>
    </row>
    <row r="11" spans="1:11" ht="23.25" customHeight="1">
      <c r="A11" s="34"/>
      <c r="B11" s="30"/>
      <c r="C11" s="25"/>
      <c r="D11" s="26"/>
      <c r="E11" s="26"/>
      <c r="F11" s="1">
        <v>2022</v>
      </c>
      <c r="G11" s="8">
        <f t="shared" si="0"/>
        <v>4585.8</v>
      </c>
      <c r="H11" s="8">
        <f t="shared" si="0"/>
        <v>0</v>
      </c>
      <c r="I11" s="8">
        <f t="shared" si="0"/>
        <v>4270.7</v>
      </c>
      <c r="J11" s="8">
        <f t="shared" si="0"/>
        <v>315.09999999999997</v>
      </c>
      <c r="K11" s="8">
        <f t="shared" si="0"/>
        <v>0</v>
      </c>
    </row>
    <row r="12" spans="1:11" ht="23.25" customHeight="1">
      <c r="A12" s="34"/>
      <c r="B12" s="30"/>
      <c r="C12" s="25"/>
      <c r="D12" s="26"/>
      <c r="E12" s="26"/>
      <c r="F12" s="1">
        <v>2023</v>
      </c>
      <c r="G12" s="8">
        <f t="shared" si="0"/>
        <v>4769.232</v>
      </c>
      <c r="H12" s="8">
        <f t="shared" si="0"/>
        <v>0</v>
      </c>
      <c r="I12" s="8">
        <f t="shared" si="0"/>
        <v>4441.528</v>
      </c>
      <c r="J12" s="8">
        <f t="shared" si="0"/>
        <v>327.704</v>
      </c>
      <c r="K12" s="8">
        <f t="shared" si="0"/>
        <v>0</v>
      </c>
    </row>
    <row r="13" spans="1:11" ht="36.75" customHeight="1">
      <c r="A13" s="34"/>
      <c r="B13" s="30"/>
      <c r="C13" s="25"/>
      <c r="D13" s="26"/>
      <c r="E13" s="26"/>
      <c r="F13" s="1">
        <v>2024</v>
      </c>
      <c r="G13" s="8">
        <f t="shared" si="0"/>
        <v>4960.00128</v>
      </c>
      <c r="H13" s="8">
        <f t="shared" si="0"/>
        <v>0</v>
      </c>
      <c r="I13" s="8">
        <f t="shared" si="0"/>
        <v>4619.18912</v>
      </c>
      <c r="J13" s="8">
        <f t="shared" si="0"/>
        <v>340.81216000000006</v>
      </c>
      <c r="K13" s="8">
        <f t="shared" si="0"/>
        <v>0</v>
      </c>
    </row>
    <row r="14" spans="1:11" ht="34.5" customHeight="1">
      <c r="A14" s="34"/>
      <c r="B14" s="30"/>
      <c r="C14" s="25"/>
      <c r="D14" s="26"/>
      <c r="E14" s="26"/>
      <c r="F14" s="1">
        <v>2025</v>
      </c>
      <c r="G14" s="8">
        <f t="shared" si="0"/>
        <v>5158.401331200001</v>
      </c>
      <c r="H14" s="8">
        <f t="shared" si="0"/>
        <v>0</v>
      </c>
      <c r="I14" s="8">
        <f t="shared" si="0"/>
        <v>4803.9566848</v>
      </c>
      <c r="J14" s="8">
        <f t="shared" si="0"/>
        <v>354.4446464</v>
      </c>
      <c r="K14" s="8">
        <f t="shared" si="0"/>
        <v>0</v>
      </c>
    </row>
    <row r="15" spans="1:11" ht="12.75" customHeight="1">
      <c r="A15" s="34"/>
      <c r="B15" s="35" t="s">
        <v>23</v>
      </c>
      <c r="C15" s="35"/>
      <c r="D15" s="35"/>
      <c r="E15" s="35"/>
      <c r="F15" s="35"/>
      <c r="G15" s="8">
        <f t="shared" si="0"/>
        <v>29884.5346112</v>
      </c>
      <c r="H15" s="8">
        <f t="shared" si="0"/>
        <v>0</v>
      </c>
      <c r="I15" s="8">
        <f t="shared" si="0"/>
        <v>27748.8738048</v>
      </c>
      <c r="J15" s="8">
        <f t="shared" si="0"/>
        <v>2135.6608064</v>
      </c>
      <c r="K15" s="8">
        <f t="shared" si="0"/>
        <v>0</v>
      </c>
    </row>
    <row r="16" spans="1:11" ht="18" customHeight="1">
      <c r="A16" s="36" t="s">
        <v>1</v>
      </c>
      <c r="B16" s="28" t="s">
        <v>24</v>
      </c>
      <c r="C16" s="25" t="s">
        <v>2</v>
      </c>
      <c r="D16" s="26">
        <v>2020</v>
      </c>
      <c r="E16" s="26">
        <v>2025</v>
      </c>
      <c r="F16" s="1">
        <v>2020</v>
      </c>
      <c r="G16" s="9">
        <f aca="true" t="shared" si="1" ref="G16:K22">G23+G30+G37+G44</f>
        <v>237</v>
      </c>
      <c r="H16" s="9">
        <f t="shared" si="1"/>
        <v>0</v>
      </c>
      <c r="I16" s="9">
        <f t="shared" si="1"/>
        <v>0</v>
      </c>
      <c r="J16" s="9">
        <f t="shared" si="1"/>
        <v>237</v>
      </c>
      <c r="K16" s="9">
        <f t="shared" si="1"/>
        <v>0</v>
      </c>
    </row>
    <row r="17" spans="1:11" ht="18" customHeight="1">
      <c r="A17" s="36"/>
      <c r="B17" s="28"/>
      <c r="C17" s="25"/>
      <c r="D17" s="26"/>
      <c r="E17" s="26"/>
      <c r="F17" s="1">
        <v>2021</v>
      </c>
      <c r="G17" s="9">
        <f t="shared" si="1"/>
        <v>237.79999999999998</v>
      </c>
      <c r="H17" s="9">
        <f t="shared" si="1"/>
        <v>0</v>
      </c>
      <c r="I17" s="9">
        <f t="shared" si="1"/>
        <v>0</v>
      </c>
      <c r="J17" s="9">
        <f t="shared" si="1"/>
        <v>237.79999999999998</v>
      </c>
      <c r="K17" s="9">
        <f t="shared" si="1"/>
        <v>0</v>
      </c>
    </row>
    <row r="18" spans="1:11" ht="18" customHeight="1">
      <c r="A18" s="36"/>
      <c r="B18" s="28"/>
      <c r="C18" s="25"/>
      <c r="D18" s="26"/>
      <c r="E18" s="26"/>
      <c r="F18" s="1">
        <v>2022</v>
      </c>
      <c r="G18" s="9">
        <f t="shared" si="1"/>
        <v>238.29999999999998</v>
      </c>
      <c r="H18" s="9">
        <f t="shared" si="1"/>
        <v>0</v>
      </c>
      <c r="I18" s="9">
        <f t="shared" si="1"/>
        <v>0</v>
      </c>
      <c r="J18" s="9">
        <f t="shared" si="1"/>
        <v>238.29999999999998</v>
      </c>
      <c r="K18" s="9">
        <f t="shared" si="1"/>
        <v>0</v>
      </c>
    </row>
    <row r="19" spans="1:11" ht="18" customHeight="1">
      <c r="A19" s="36"/>
      <c r="B19" s="28"/>
      <c r="C19" s="25"/>
      <c r="D19" s="26"/>
      <c r="E19" s="26"/>
      <c r="F19" s="1">
        <v>2023</v>
      </c>
      <c r="G19" s="9">
        <f t="shared" si="1"/>
        <v>247.832</v>
      </c>
      <c r="H19" s="9">
        <f t="shared" si="1"/>
        <v>0</v>
      </c>
      <c r="I19" s="9">
        <f t="shared" si="1"/>
        <v>0</v>
      </c>
      <c r="J19" s="9">
        <f t="shared" si="1"/>
        <v>247.832</v>
      </c>
      <c r="K19" s="9">
        <f t="shared" si="1"/>
        <v>0</v>
      </c>
    </row>
    <row r="20" spans="1:11" ht="17.25" customHeight="1">
      <c r="A20" s="36"/>
      <c r="B20" s="28"/>
      <c r="C20" s="25"/>
      <c r="D20" s="26"/>
      <c r="E20" s="26"/>
      <c r="F20" s="1">
        <v>2024</v>
      </c>
      <c r="G20" s="9">
        <f t="shared" si="1"/>
        <v>257.74528000000004</v>
      </c>
      <c r="H20" s="9">
        <f t="shared" si="1"/>
        <v>0</v>
      </c>
      <c r="I20" s="9">
        <f t="shared" si="1"/>
        <v>0</v>
      </c>
      <c r="J20" s="9">
        <f t="shared" si="1"/>
        <v>257.74528000000004</v>
      </c>
      <c r="K20" s="9">
        <f t="shared" si="1"/>
        <v>0</v>
      </c>
    </row>
    <row r="21" spans="1:11" ht="18" customHeight="1">
      <c r="A21" s="36"/>
      <c r="B21" s="28"/>
      <c r="C21" s="25"/>
      <c r="D21" s="26"/>
      <c r="E21" s="26"/>
      <c r="F21" s="1">
        <v>2025</v>
      </c>
      <c r="G21" s="9">
        <f t="shared" si="1"/>
        <v>268.0550912</v>
      </c>
      <c r="H21" s="9">
        <f t="shared" si="1"/>
        <v>0</v>
      </c>
      <c r="I21" s="9">
        <f t="shared" si="1"/>
        <v>0</v>
      </c>
      <c r="J21" s="9">
        <f t="shared" si="1"/>
        <v>268.0550912</v>
      </c>
      <c r="K21" s="9">
        <f t="shared" si="1"/>
        <v>0</v>
      </c>
    </row>
    <row r="22" spans="1:11" ht="12.75" customHeight="1">
      <c r="A22" s="36"/>
      <c r="B22" s="37" t="s">
        <v>23</v>
      </c>
      <c r="C22" s="37"/>
      <c r="D22" s="37"/>
      <c r="E22" s="37"/>
      <c r="F22" s="37"/>
      <c r="G22" s="9">
        <f t="shared" si="1"/>
        <v>1486.7323712000002</v>
      </c>
      <c r="H22" s="9">
        <f t="shared" si="1"/>
        <v>0</v>
      </c>
      <c r="I22" s="9">
        <f t="shared" si="1"/>
        <v>0</v>
      </c>
      <c r="J22" s="9">
        <f t="shared" si="1"/>
        <v>1486.7323712000002</v>
      </c>
      <c r="K22" s="9">
        <f t="shared" si="1"/>
        <v>0</v>
      </c>
    </row>
    <row r="23" spans="1:11" ht="25.5" customHeight="1">
      <c r="A23" s="38" t="s">
        <v>25</v>
      </c>
      <c r="B23" s="24" t="s">
        <v>26</v>
      </c>
      <c r="C23" s="25" t="s">
        <v>2</v>
      </c>
      <c r="D23" s="26">
        <v>2020</v>
      </c>
      <c r="E23" s="26">
        <v>2025</v>
      </c>
      <c r="F23" s="1">
        <v>2020</v>
      </c>
      <c r="G23" s="10">
        <f aca="true" t="shared" si="2" ref="G23:G28">H23+I23+J23+K23</f>
        <v>17</v>
      </c>
      <c r="H23" s="11"/>
      <c r="I23" s="11"/>
      <c r="J23" s="11">
        <v>17</v>
      </c>
      <c r="K23" s="11"/>
    </row>
    <row r="24" spans="1:11" ht="25.5" customHeight="1">
      <c r="A24" s="38"/>
      <c r="B24" s="24"/>
      <c r="C24" s="25"/>
      <c r="D24" s="26"/>
      <c r="E24" s="26"/>
      <c r="F24" s="1">
        <v>2021</v>
      </c>
      <c r="G24" s="10">
        <f t="shared" si="2"/>
        <v>17.1</v>
      </c>
      <c r="H24" s="11"/>
      <c r="I24" s="11"/>
      <c r="J24" s="11">
        <v>17.1</v>
      </c>
      <c r="K24" s="11"/>
    </row>
    <row r="25" spans="1:11" ht="25.5" customHeight="1">
      <c r="A25" s="38"/>
      <c r="B25" s="24"/>
      <c r="C25" s="25"/>
      <c r="D25" s="26"/>
      <c r="E25" s="26"/>
      <c r="F25" s="1">
        <v>2022</v>
      </c>
      <c r="G25" s="10">
        <f t="shared" si="2"/>
        <v>17.1</v>
      </c>
      <c r="H25" s="11"/>
      <c r="I25" s="11"/>
      <c r="J25" s="11">
        <v>17.1</v>
      </c>
      <c r="K25" s="11"/>
    </row>
    <row r="26" spans="1:11" ht="25.5" customHeight="1">
      <c r="A26" s="38"/>
      <c r="B26" s="24"/>
      <c r="C26" s="25"/>
      <c r="D26" s="26"/>
      <c r="E26" s="26"/>
      <c r="F26" s="1">
        <v>2023</v>
      </c>
      <c r="G26" s="10">
        <f t="shared" si="2"/>
        <v>17.784000000000002</v>
      </c>
      <c r="H26" s="11"/>
      <c r="I26" s="11"/>
      <c r="J26" s="11">
        <f>J25*1.04</f>
        <v>17.784000000000002</v>
      </c>
      <c r="K26" s="11"/>
    </row>
    <row r="27" spans="1:11" ht="26.25" customHeight="1">
      <c r="A27" s="38"/>
      <c r="B27" s="24"/>
      <c r="C27" s="25"/>
      <c r="D27" s="26"/>
      <c r="E27" s="26"/>
      <c r="F27" s="1">
        <v>2024</v>
      </c>
      <c r="G27" s="10">
        <f t="shared" si="2"/>
        <v>18.49536</v>
      </c>
      <c r="H27" s="11"/>
      <c r="I27" s="11"/>
      <c r="J27" s="11">
        <f>J26*1.04</f>
        <v>18.49536</v>
      </c>
      <c r="K27" s="11"/>
    </row>
    <row r="28" spans="1:11" ht="29.25" customHeight="1">
      <c r="A28" s="38"/>
      <c r="B28" s="24"/>
      <c r="C28" s="25"/>
      <c r="D28" s="26"/>
      <c r="E28" s="26"/>
      <c r="F28" s="1">
        <v>2025</v>
      </c>
      <c r="G28" s="10">
        <f t="shared" si="2"/>
        <v>19.235174400000002</v>
      </c>
      <c r="H28" s="11"/>
      <c r="I28" s="11"/>
      <c r="J28" s="11">
        <f>J27*1.04</f>
        <v>19.235174400000002</v>
      </c>
      <c r="K28" s="11"/>
    </row>
    <row r="29" spans="1:11" ht="12.75">
      <c r="A29" s="38"/>
      <c r="B29" s="37" t="s">
        <v>23</v>
      </c>
      <c r="C29" s="37"/>
      <c r="D29" s="37"/>
      <c r="E29" s="37"/>
      <c r="F29" s="37"/>
      <c r="G29" s="8">
        <f>G23+G24+G25+G26+G27+G28</f>
        <v>106.71453440000002</v>
      </c>
      <c r="H29" s="8">
        <f>H23+H24+H25+H26+H27+H28</f>
        <v>0</v>
      </c>
      <c r="I29" s="8">
        <f>I23+I24+I25+I26+I27+I28</f>
        <v>0</v>
      </c>
      <c r="J29" s="8">
        <f>J23+J24+J25+J26+J27+J28</f>
        <v>106.71453440000002</v>
      </c>
      <c r="K29" s="8">
        <f>SUM(K23:K28)</f>
        <v>0</v>
      </c>
    </row>
    <row r="30" spans="1:11" ht="12.75" customHeight="1">
      <c r="A30" s="38" t="s">
        <v>27</v>
      </c>
      <c r="B30" s="24" t="s">
        <v>28</v>
      </c>
      <c r="C30" s="27" t="s">
        <v>29</v>
      </c>
      <c r="D30" s="26">
        <v>2020</v>
      </c>
      <c r="E30" s="26">
        <v>2025</v>
      </c>
      <c r="F30" s="1">
        <v>2020</v>
      </c>
      <c r="G30" s="10">
        <f aca="true" t="shared" si="3" ref="G30:G35">H30+I30+J30+K30</f>
        <v>170</v>
      </c>
      <c r="H30" s="11"/>
      <c r="I30" s="11"/>
      <c r="J30" s="11">
        <v>170</v>
      </c>
      <c r="K30" s="11"/>
    </row>
    <row r="31" spans="1:11" ht="12.75" customHeight="1">
      <c r="A31" s="38"/>
      <c r="B31" s="24"/>
      <c r="C31" s="27"/>
      <c r="D31" s="26"/>
      <c r="E31" s="26"/>
      <c r="F31" s="1">
        <v>2021</v>
      </c>
      <c r="G31" s="10">
        <f t="shared" si="3"/>
        <v>170.7</v>
      </c>
      <c r="H31" s="11"/>
      <c r="I31" s="11"/>
      <c r="J31" s="11">
        <v>170.7</v>
      </c>
      <c r="K31" s="11"/>
    </row>
    <row r="32" spans="1:11" ht="12.75" customHeight="1">
      <c r="A32" s="38"/>
      <c r="B32" s="24"/>
      <c r="C32" s="27"/>
      <c r="D32" s="26"/>
      <c r="E32" s="26"/>
      <c r="F32" s="1">
        <v>2022</v>
      </c>
      <c r="G32" s="10">
        <f t="shared" si="3"/>
        <v>171.2</v>
      </c>
      <c r="H32" s="11"/>
      <c r="I32" s="11"/>
      <c r="J32" s="11">
        <v>171.2</v>
      </c>
      <c r="K32" s="11"/>
    </row>
    <row r="33" spans="1:11" ht="12.75" customHeight="1">
      <c r="A33" s="38"/>
      <c r="B33" s="24"/>
      <c r="C33" s="27"/>
      <c r="D33" s="26"/>
      <c r="E33" s="26"/>
      <c r="F33" s="1">
        <v>2023</v>
      </c>
      <c r="G33" s="10">
        <f t="shared" si="3"/>
        <v>178.048</v>
      </c>
      <c r="H33" s="11"/>
      <c r="I33" s="11"/>
      <c r="J33" s="11">
        <f>J32*1.04</f>
        <v>178.048</v>
      </c>
      <c r="K33" s="11"/>
    </row>
    <row r="34" spans="1:11" ht="12.75">
      <c r="A34" s="38"/>
      <c r="B34" s="24"/>
      <c r="C34" s="27"/>
      <c r="D34" s="26"/>
      <c r="E34" s="26"/>
      <c r="F34" s="1">
        <v>2024</v>
      </c>
      <c r="G34" s="10">
        <f t="shared" si="3"/>
        <v>185.16992000000002</v>
      </c>
      <c r="H34" s="11"/>
      <c r="I34" s="11"/>
      <c r="J34" s="11">
        <f>J33*1.04</f>
        <v>185.16992000000002</v>
      </c>
      <c r="K34" s="11"/>
    </row>
    <row r="35" spans="1:11" ht="12.75">
      <c r="A35" s="38"/>
      <c r="B35" s="24"/>
      <c r="C35" s="27"/>
      <c r="D35" s="26"/>
      <c r="E35" s="26"/>
      <c r="F35" s="1">
        <v>2025</v>
      </c>
      <c r="G35" s="10">
        <f t="shared" si="3"/>
        <v>192.5767168</v>
      </c>
      <c r="H35" s="11"/>
      <c r="I35" s="11"/>
      <c r="J35" s="11">
        <f>J34*1.04</f>
        <v>192.5767168</v>
      </c>
      <c r="K35" s="11"/>
    </row>
    <row r="36" spans="1:11" ht="12.75">
      <c r="A36" s="38"/>
      <c r="B36" s="37" t="s">
        <v>23</v>
      </c>
      <c r="C36" s="37"/>
      <c r="D36" s="37"/>
      <c r="E36" s="37"/>
      <c r="F36" s="37"/>
      <c r="G36" s="8">
        <f>G30+G31+G32+G33+G34+G35</f>
        <v>1067.6946368000001</v>
      </c>
      <c r="H36" s="8">
        <f>H30+H31+H32+H33+H34+H35</f>
        <v>0</v>
      </c>
      <c r="I36" s="8">
        <f>I30+I31+I32+I33+I34+I35</f>
        <v>0</v>
      </c>
      <c r="J36" s="8">
        <f>J30+J31+J32+J33+J34+J35</f>
        <v>1067.6946368000001</v>
      </c>
      <c r="K36" s="8">
        <f>SUM(K30:K35)</f>
        <v>0</v>
      </c>
    </row>
    <row r="37" spans="1:11" ht="12.75" customHeight="1">
      <c r="A37" s="38" t="s">
        <v>30</v>
      </c>
      <c r="B37" s="24" t="s">
        <v>31</v>
      </c>
      <c r="C37" s="27" t="s">
        <v>29</v>
      </c>
      <c r="D37" s="26">
        <v>2020</v>
      </c>
      <c r="E37" s="26">
        <v>2025</v>
      </c>
      <c r="F37" s="1">
        <v>2020</v>
      </c>
      <c r="G37" s="10">
        <f aca="true" t="shared" si="4" ref="G37:G42">H37+I37+J37+K37</f>
        <v>0</v>
      </c>
      <c r="H37" s="11"/>
      <c r="I37" s="11"/>
      <c r="J37" s="11">
        <v>0</v>
      </c>
      <c r="K37" s="11"/>
    </row>
    <row r="38" spans="1:11" ht="12.75" customHeight="1">
      <c r="A38" s="38"/>
      <c r="B38" s="24"/>
      <c r="C38" s="27"/>
      <c r="D38" s="26"/>
      <c r="E38" s="26"/>
      <c r="F38" s="1">
        <v>2021</v>
      </c>
      <c r="G38" s="10">
        <f t="shared" si="4"/>
        <v>0</v>
      </c>
      <c r="H38" s="11"/>
      <c r="I38" s="11"/>
      <c r="J38" s="11">
        <f>J37*1.04</f>
        <v>0</v>
      </c>
      <c r="K38" s="11"/>
    </row>
    <row r="39" spans="1:11" ht="12.75" customHeight="1">
      <c r="A39" s="38"/>
      <c r="B39" s="24"/>
      <c r="C39" s="27"/>
      <c r="D39" s="26"/>
      <c r="E39" s="26"/>
      <c r="F39" s="1">
        <v>2022</v>
      </c>
      <c r="G39" s="10">
        <f t="shared" si="4"/>
        <v>0</v>
      </c>
      <c r="H39" s="11"/>
      <c r="I39" s="11"/>
      <c r="J39" s="11">
        <f>J38*1.04</f>
        <v>0</v>
      </c>
      <c r="K39" s="11"/>
    </row>
    <row r="40" spans="1:11" ht="12.75" customHeight="1">
      <c r="A40" s="38"/>
      <c r="B40" s="24"/>
      <c r="C40" s="27"/>
      <c r="D40" s="26"/>
      <c r="E40" s="26"/>
      <c r="F40" s="1">
        <v>2023</v>
      </c>
      <c r="G40" s="10">
        <f t="shared" si="4"/>
        <v>0</v>
      </c>
      <c r="H40" s="11"/>
      <c r="I40" s="11"/>
      <c r="J40" s="11">
        <f>J39*1.04</f>
        <v>0</v>
      </c>
      <c r="K40" s="11"/>
    </row>
    <row r="41" spans="1:11" ht="12.75">
      <c r="A41" s="38"/>
      <c r="B41" s="24"/>
      <c r="C41" s="27"/>
      <c r="D41" s="26"/>
      <c r="E41" s="26"/>
      <c r="F41" s="1">
        <v>2024</v>
      </c>
      <c r="G41" s="10">
        <f t="shared" si="4"/>
        <v>0</v>
      </c>
      <c r="H41" s="11"/>
      <c r="I41" s="11"/>
      <c r="J41" s="11">
        <f>J40*1.04</f>
        <v>0</v>
      </c>
      <c r="K41" s="11"/>
    </row>
    <row r="42" spans="1:11" ht="12.75">
      <c r="A42" s="38"/>
      <c r="B42" s="24"/>
      <c r="C42" s="27"/>
      <c r="D42" s="26"/>
      <c r="E42" s="26"/>
      <c r="F42" s="1">
        <v>2025</v>
      </c>
      <c r="G42" s="10">
        <f t="shared" si="4"/>
        <v>0</v>
      </c>
      <c r="H42" s="11"/>
      <c r="I42" s="11"/>
      <c r="J42" s="11">
        <f>J41*1.04</f>
        <v>0</v>
      </c>
      <c r="K42" s="11"/>
    </row>
    <row r="43" spans="1:11" ht="12.75">
      <c r="A43" s="38"/>
      <c r="B43" s="37" t="s">
        <v>23</v>
      </c>
      <c r="C43" s="37"/>
      <c r="D43" s="37"/>
      <c r="E43" s="37"/>
      <c r="F43" s="37"/>
      <c r="G43" s="8">
        <f>G37+G38+G39+G40+G41+G42</f>
        <v>0</v>
      </c>
      <c r="H43" s="8">
        <f>H37+H38+H39+H40+H41+H42</f>
        <v>0</v>
      </c>
      <c r="I43" s="8">
        <f>I37+I38+I39+I40+I41+I42</f>
        <v>0</v>
      </c>
      <c r="J43" s="8">
        <f>J37+J38+J39+J40+J41+J42</f>
        <v>0</v>
      </c>
      <c r="K43" s="8">
        <f>SUM(K37:K42)</f>
        <v>0</v>
      </c>
    </row>
    <row r="44" spans="1:11" ht="12.75" customHeight="1">
      <c r="A44" s="38" t="s">
        <v>32</v>
      </c>
      <c r="B44" s="29" t="s">
        <v>33</v>
      </c>
      <c r="C44" s="27" t="s">
        <v>29</v>
      </c>
      <c r="D44" s="26">
        <v>2020</v>
      </c>
      <c r="E44" s="26">
        <v>2025</v>
      </c>
      <c r="F44" s="1">
        <v>2020</v>
      </c>
      <c r="G44" s="10">
        <f aca="true" t="shared" si="5" ref="G44:G49">H44+I44+J44+K44</f>
        <v>50</v>
      </c>
      <c r="H44" s="11"/>
      <c r="I44" s="11"/>
      <c r="J44" s="11">
        <v>50</v>
      </c>
      <c r="K44" s="11"/>
    </row>
    <row r="45" spans="1:11" ht="12.75" customHeight="1">
      <c r="A45" s="38"/>
      <c r="B45" s="29"/>
      <c r="C45" s="27"/>
      <c r="D45" s="26"/>
      <c r="E45" s="26"/>
      <c r="F45" s="1">
        <v>2021</v>
      </c>
      <c r="G45" s="10">
        <f t="shared" si="5"/>
        <v>50</v>
      </c>
      <c r="H45" s="11"/>
      <c r="I45" s="11"/>
      <c r="J45" s="11">
        <v>50</v>
      </c>
      <c r="K45" s="11"/>
    </row>
    <row r="46" spans="1:11" ht="12.75" customHeight="1">
      <c r="A46" s="38"/>
      <c r="B46" s="29"/>
      <c r="C46" s="27"/>
      <c r="D46" s="26"/>
      <c r="E46" s="26"/>
      <c r="F46" s="1">
        <v>2022</v>
      </c>
      <c r="G46" s="10">
        <f t="shared" si="5"/>
        <v>50</v>
      </c>
      <c r="H46" s="11"/>
      <c r="I46" s="11"/>
      <c r="J46" s="11">
        <v>50</v>
      </c>
      <c r="K46" s="11"/>
    </row>
    <row r="47" spans="1:11" ht="12.75" customHeight="1">
      <c r="A47" s="38"/>
      <c r="B47" s="29"/>
      <c r="C47" s="27"/>
      <c r="D47" s="26"/>
      <c r="E47" s="26"/>
      <c r="F47" s="1">
        <v>2023</v>
      </c>
      <c r="G47" s="10">
        <f t="shared" si="5"/>
        <v>52</v>
      </c>
      <c r="H47" s="11"/>
      <c r="I47" s="11"/>
      <c r="J47" s="11">
        <f>J46*1.04</f>
        <v>52</v>
      </c>
      <c r="K47" s="11"/>
    </row>
    <row r="48" spans="1:11" ht="12.75">
      <c r="A48" s="38"/>
      <c r="B48" s="24"/>
      <c r="C48" s="27"/>
      <c r="D48" s="26"/>
      <c r="E48" s="26"/>
      <c r="F48" s="1">
        <v>2024</v>
      </c>
      <c r="G48" s="10">
        <f t="shared" si="5"/>
        <v>54.08</v>
      </c>
      <c r="H48" s="11"/>
      <c r="I48" s="11"/>
      <c r="J48" s="11">
        <f>J47*1.04</f>
        <v>54.08</v>
      </c>
      <c r="K48" s="11"/>
    </row>
    <row r="49" spans="1:11" ht="12.75">
      <c r="A49" s="38"/>
      <c r="B49" s="24"/>
      <c r="C49" s="27"/>
      <c r="D49" s="26"/>
      <c r="E49" s="26"/>
      <c r="F49" s="1">
        <v>2025</v>
      </c>
      <c r="G49" s="10">
        <f t="shared" si="5"/>
        <v>56.2432</v>
      </c>
      <c r="H49" s="11"/>
      <c r="I49" s="11"/>
      <c r="J49" s="11">
        <f>J48*1.04</f>
        <v>56.2432</v>
      </c>
      <c r="K49" s="11"/>
    </row>
    <row r="50" spans="1:11" ht="12.75">
      <c r="A50" s="38"/>
      <c r="B50" s="37" t="s">
        <v>23</v>
      </c>
      <c r="C50" s="37"/>
      <c r="D50" s="37"/>
      <c r="E50" s="37"/>
      <c r="F50" s="37"/>
      <c r="G50" s="8">
        <f>G44+G45+G46+G47+G48+G49</f>
        <v>312.3232</v>
      </c>
      <c r="H50" s="8">
        <f>H44+H45+H46+H47+H48+H49</f>
        <v>0</v>
      </c>
      <c r="I50" s="8">
        <f>I44+I45+I46+I47+I48+I49</f>
        <v>0</v>
      </c>
      <c r="J50" s="8">
        <f>J44+J45+J46+J47+J48+J49</f>
        <v>312.3232</v>
      </c>
      <c r="K50" s="8">
        <f>SUM(K44:K49)</f>
        <v>0</v>
      </c>
    </row>
    <row r="51" spans="1:11" ht="15" customHeight="1">
      <c r="A51" s="39" t="s">
        <v>3</v>
      </c>
      <c r="B51" s="28" t="s">
        <v>34</v>
      </c>
      <c r="C51" s="25" t="s">
        <v>35</v>
      </c>
      <c r="D51" s="26">
        <v>2020</v>
      </c>
      <c r="E51" s="26">
        <v>2025</v>
      </c>
      <c r="F51" s="1">
        <v>2020</v>
      </c>
      <c r="G51" s="9">
        <f>G58+G65+G72+G79</f>
        <v>4213.7</v>
      </c>
      <c r="H51" s="9">
        <f aca="true" t="shared" si="6" ref="G51:K57">H58+H65+H72+H79</f>
        <v>0</v>
      </c>
      <c r="I51" s="9">
        <f>I58+I65+I72+I79</f>
        <v>4137.3</v>
      </c>
      <c r="J51" s="9">
        <f aca="true" t="shared" si="7" ref="J51:J56">J58+J65+J72+J79</f>
        <v>76.4</v>
      </c>
      <c r="K51" s="9">
        <f t="shared" si="6"/>
        <v>0</v>
      </c>
    </row>
    <row r="52" spans="1:11" ht="15" customHeight="1">
      <c r="A52" s="39"/>
      <c r="B52" s="28"/>
      <c r="C52" s="25"/>
      <c r="D52" s="26"/>
      <c r="E52" s="26"/>
      <c r="F52" s="1">
        <v>2021</v>
      </c>
      <c r="G52" s="9">
        <f t="shared" si="6"/>
        <v>4279.3</v>
      </c>
      <c r="H52" s="9">
        <f t="shared" si="6"/>
        <v>0</v>
      </c>
      <c r="I52" s="9">
        <f t="shared" si="6"/>
        <v>4202.7</v>
      </c>
      <c r="J52" s="9">
        <f t="shared" si="7"/>
        <v>76.6</v>
      </c>
      <c r="K52" s="9">
        <f t="shared" si="6"/>
        <v>0</v>
      </c>
    </row>
    <row r="53" spans="1:11" ht="15" customHeight="1">
      <c r="A53" s="39"/>
      <c r="B53" s="28"/>
      <c r="C53" s="25"/>
      <c r="D53" s="26"/>
      <c r="E53" s="26"/>
      <c r="F53" s="1">
        <v>2022</v>
      </c>
      <c r="G53" s="9">
        <f t="shared" si="6"/>
        <v>4347.5</v>
      </c>
      <c r="H53" s="9">
        <f t="shared" si="6"/>
        <v>0</v>
      </c>
      <c r="I53" s="9">
        <f t="shared" si="6"/>
        <v>4270.7</v>
      </c>
      <c r="J53" s="9">
        <f t="shared" si="7"/>
        <v>76.8</v>
      </c>
      <c r="K53" s="9">
        <f t="shared" si="6"/>
        <v>0</v>
      </c>
    </row>
    <row r="54" spans="1:11" ht="15" customHeight="1">
      <c r="A54" s="39"/>
      <c r="B54" s="28"/>
      <c r="C54" s="25"/>
      <c r="D54" s="26"/>
      <c r="E54" s="26"/>
      <c r="F54" s="1">
        <v>2023</v>
      </c>
      <c r="G54" s="9">
        <f t="shared" si="6"/>
        <v>4521.4</v>
      </c>
      <c r="H54" s="9">
        <f t="shared" si="6"/>
        <v>0</v>
      </c>
      <c r="I54" s="9">
        <f t="shared" si="6"/>
        <v>4441.528</v>
      </c>
      <c r="J54" s="9">
        <f t="shared" si="7"/>
        <v>79.872</v>
      </c>
      <c r="K54" s="9">
        <f t="shared" si="6"/>
        <v>0</v>
      </c>
    </row>
    <row r="55" spans="1:11" ht="13.5">
      <c r="A55" s="39"/>
      <c r="B55" s="28"/>
      <c r="C55" s="25"/>
      <c r="D55" s="26"/>
      <c r="E55" s="26"/>
      <c r="F55" s="1">
        <v>2024</v>
      </c>
      <c r="G55" s="9">
        <f t="shared" si="6"/>
        <v>4702.256</v>
      </c>
      <c r="H55" s="9">
        <f t="shared" si="6"/>
        <v>0</v>
      </c>
      <c r="I55" s="9">
        <f t="shared" si="6"/>
        <v>4619.18912</v>
      </c>
      <c r="J55" s="9">
        <f t="shared" si="7"/>
        <v>83.06688</v>
      </c>
      <c r="K55" s="9">
        <f t="shared" si="6"/>
        <v>0</v>
      </c>
    </row>
    <row r="56" spans="1:11" ht="19.5" customHeight="1">
      <c r="A56" s="39"/>
      <c r="B56" s="28"/>
      <c r="C56" s="25"/>
      <c r="D56" s="26"/>
      <c r="E56" s="26"/>
      <c r="F56" s="1">
        <v>2025</v>
      </c>
      <c r="G56" s="9">
        <f t="shared" si="6"/>
        <v>4890.346240000001</v>
      </c>
      <c r="H56" s="9">
        <f t="shared" si="6"/>
        <v>0</v>
      </c>
      <c r="I56" s="9">
        <f t="shared" si="6"/>
        <v>4803.9566848</v>
      </c>
      <c r="J56" s="9">
        <f t="shared" si="7"/>
        <v>86.3895552</v>
      </c>
      <c r="K56" s="9">
        <f t="shared" si="6"/>
        <v>0</v>
      </c>
    </row>
    <row r="57" spans="1:11" ht="13.5">
      <c r="A57" s="39"/>
      <c r="B57" s="37" t="s">
        <v>23</v>
      </c>
      <c r="C57" s="37"/>
      <c r="D57" s="37"/>
      <c r="E57" s="37"/>
      <c r="F57" s="37"/>
      <c r="G57" s="9">
        <f>G51+G52+G53+G54+G55+G56</f>
        <v>26954.50224</v>
      </c>
      <c r="H57" s="9">
        <f t="shared" si="6"/>
        <v>0</v>
      </c>
      <c r="I57" s="9">
        <f>I51+I52+I53+I54+I55+I56</f>
        <v>26475.3738048</v>
      </c>
      <c r="J57" s="9">
        <f>J51+J52+J53+J54+J55+J56</f>
        <v>479.1284352</v>
      </c>
      <c r="K57" s="9">
        <f t="shared" si="6"/>
        <v>0</v>
      </c>
    </row>
    <row r="58" spans="1:11" ht="12.75" customHeight="1">
      <c r="A58" s="38" t="s">
        <v>36</v>
      </c>
      <c r="B58" s="29" t="s">
        <v>37</v>
      </c>
      <c r="C58" s="25" t="s">
        <v>35</v>
      </c>
      <c r="D58" s="26">
        <v>2020</v>
      </c>
      <c r="E58" s="26">
        <v>2025</v>
      </c>
      <c r="F58" s="1">
        <v>2020</v>
      </c>
      <c r="G58" s="10">
        <f aca="true" t="shared" si="8" ref="G58:G63">H58+I58+J58+K58</f>
        <v>0</v>
      </c>
      <c r="H58" s="11"/>
      <c r="I58" s="11"/>
      <c r="J58" s="11">
        <v>0</v>
      </c>
      <c r="K58" s="11"/>
    </row>
    <row r="59" spans="1:11" ht="12.75" customHeight="1">
      <c r="A59" s="38"/>
      <c r="B59" s="29"/>
      <c r="C59" s="25"/>
      <c r="D59" s="26"/>
      <c r="E59" s="26"/>
      <c r="F59" s="1">
        <v>2021</v>
      </c>
      <c r="G59" s="10">
        <f t="shared" si="8"/>
        <v>0</v>
      </c>
      <c r="H59" s="11"/>
      <c r="I59" s="11"/>
      <c r="J59" s="11">
        <v>0</v>
      </c>
      <c r="K59" s="11"/>
    </row>
    <row r="60" spans="1:11" ht="12.75" customHeight="1">
      <c r="A60" s="38"/>
      <c r="B60" s="29"/>
      <c r="C60" s="25"/>
      <c r="D60" s="26"/>
      <c r="E60" s="26"/>
      <c r="F60" s="1">
        <v>2022</v>
      </c>
      <c r="G60" s="10">
        <f t="shared" si="8"/>
        <v>0</v>
      </c>
      <c r="H60" s="11"/>
      <c r="I60" s="11"/>
      <c r="J60" s="11">
        <f>J59*1.04</f>
        <v>0</v>
      </c>
      <c r="K60" s="11"/>
    </row>
    <row r="61" spans="1:11" ht="12.75" customHeight="1">
      <c r="A61" s="38"/>
      <c r="B61" s="29"/>
      <c r="C61" s="25"/>
      <c r="D61" s="26"/>
      <c r="E61" s="26"/>
      <c r="F61" s="1">
        <v>2023</v>
      </c>
      <c r="G61" s="10">
        <f t="shared" si="8"/>
        <v>0</v>
      </c>
      <c r="H61" s="11"/>
      <c r="I61" s="11"/>
      <c r="J61" s="11">
        <f>J60*1.04</f>
        <v>0</v>
      </c>
      <c r="K61" s="11"/>
    </row>
    <row r="62" spans="1:11" ht="12.75">
      <c r="A62" s="38"/>
      <c r="B62" s="24"/>
      <c r="C62" s="25"/>
      <c r="D62" s="26"/>
      <c r="E62" s="26"/>
      <c r="F62" s="1">
        <v>2024</v>
      </c>
      <c r="G62" s="10">
        <f t="shared" si="8"/>
        <v>0</v>
      </c>
      <c r="H62" s="11"/>
      <c r="I62" s="11"/>
      <c r="J62" s="11">
        <f>J61*1.04</f>
        <v>0</v>
      </c>
      <c r="K62" s="11"/>
    </row>
    <row r="63" spans="1:11" ht="12.75">
      <c r="A63" s="38"/>
      <c r="B63" s="24"/>
      <c r="C63" s="25"/>
      <c r="D63" s="26"/>
      <c r="E63" s="26"/>
      <c r="F63" s="1">
        <v>2025</v>
      </c>
      <c r="G63" s="10">
        <f t="shared" si="8"/>
        <v>0</v>
      </c>
      <c r="H63" s="11"/>
      <c r="I63" s="11"/>
      <c r="J63" s="11">
        <f>J62*1.04</f>
        <v>0</v>
      </c>
      <c r="K63" s="11"/>
    </row>
    <row r="64" spans="1:11" ht="12.75">
      <c r="A64" s="38"/>
      <c r="B64" s="37" t="s">
        <v>23</v>
      </c>
      <c r="C64" s="37"/>
      <c r="D64" s="37"/>
      <c r="E64" s="37"/>
      <c r="F64" s="37"/>
      <c r="G64" s="19">
        <f>SUM(G58:G63)</f>
        <v>0</v>
      </c>
      <c r="H64" s="19">
        <f>SUM(H58:H63)</f>
        <v>0</v>
      </c>
      <c r="I64" s="19">
        <f>SUM(I58:I63)</f>
        <v>0</v>
      </c>
      <c r="J64" s="19">
        <f>SUM(J58:J63)</f>
        <v>0</v>
      </c>
      <c r="K64" s="19">
        <f>SUM(K58:K63)</f>
        <v>0</v>
      </c>
    </row>
    <row r="65" spans="1:11" ht="12.75" customHeight="1">
      <c r="A65" s="38" t="s">
        <v>38</v>
      </c>
      <c r="B65" s="24" t="s">
        <v>39</v>
      </c>
      <c r="C65" s="25" t="s">
        <v>35</v>
      </c>
      <c r="D65" s="26">
        <v>2020</v>
      </c>
      <c r="E65" s="26">
        <v>2025</v>
      </c>
      <c r="F65" s="1">
        <v>2020</v>
      </c>
      <c r="G65" s="10">
        <f aca="true" t="shared" si="9" ref="G65:G70">H65+I65+J65+K65</f>
        <v>76.4</v>
      </c>
      <c r="H65" s="11"/>
      <c r="I65" s="11"/>
      <c r="J65" s="11">
        <v>76.4</v>
      </c>
      <c r="K65" s="11"/>
    </row>
    <row r="66" spans="1:11" ht="12.75" customHeight="1">
      <c r="A66" s="38"/>
      <c r="B66" s="24"/>
      <c r="C66" s="25"/>
      <c r="D66" s="26"/>
      <c r="E66" s="26"/>
      <c r="F66" s="1">
        <v>2021</v>
      </c>
      <c r="G66" s="10">
        <f t="shared" si="9"/>
        <v>76.6</v>
      </c>
      <c r="H66" s="11"/>
      <c r="I66" s="11"/>
      <c r="J66" s="11">
        <v>76.6</v>
      </c>
      <c r="K66" s="11"/>
    </row>
    <row r="67" spans="1:11" ht="12.75" customHeight="1">
      <c r="A67" s="38"/>
      <c r="B67" s="24"/>
      <c r="C67" s="25"/>
      <c r="D67" s="26"/>
      <c r="E67" s="26"/>
      <c r="F67" s="1">
        <v>2022</v>
      </c>
      <c r="G67" s="10">
        <f t="shared" si="9"/>
        <v>76.8</v>
      </c>
      <c r="H67" s="11"/>
      <c r="I67" s="11"/>
      <c r="J67" s="11">
        <v>76.8</v>
      </c>
      <c r="K67" s="11"/>
    </row>
    <row r="68" spans="1:11" ht="12.75" customHeight="1">
      <c r="A68" s="38"/>
      <c r="B68" s="24"/>
      <c r="C68" s="25"/>
      <c r="D68" s="26"/>
      <c r="E68" s="26"/>
      <c r="F68" s="1">
        <v>2023</v>
      </c>
      <c r="G68" s="10">
        <f t="shared" si="9"/>
        <v>79.872</v>
      </c>
      <c r="H68" s="11"/>
      <c r="I68" s="11"/>
      <c r="J68" s="11">
        <f>J67*1.04</f>
        <v>79.872</v>
      </c>
      <c r="K68" s="11"/>
    </row>
    <row r="69" spans="1:11" ht="12.75">
      <c r="A69" s="38"/>
      <c r="B69" s="24"/>
      <c r="C69" s="25"/>
      <c r="D69" s="26"/>
      <c r="E69" s="26"/>
      <c r="F69" s="1">
        <v>2024</v>
      </c>
      <c r="G69" s="10">
        <f t="shared" si="9"/>
        <v>83.06688</v>
      </c>
      <c r="H69" s="11"/>
      <c r="I69" s="11"/>
      <c r="J69" s="11">
        <f>J68*1.04</f>
        <v>83.06688</v>
      </c>
      <c r="K69" s="11"/>
    </row>
    <row r="70" spans="1:11" ht="12.75">
      <c r="A70" s="38"/>
      <c r="B70" s="24"/>
      <c r="C70" s="25"/>
      <c r="D70" s="26"/>
      <c r="E70" s="26"/>
      <c r="F70" s="1">
        <v>2025</v>
      </c>
      <c r="G70" s="10">
        <f t="shared" si="9"/>
        <v>86.3895552</v>
      </c>
      <c r="H70" s="11"/>
      <c r="I70" s="11"/>
      <c r="J70" s="11">
        <f>J69*1.04</f>
        <v>86.3895552</v>
      </c>
      <c r="K70" s="11"/>
    </row>
    <row r="71" spans="1:11" ht="12.75">
      <c r="A71" s="38"/>
      <c r="B71" s="37" t="s">
        <v>23</v>
      </c>
      <c r="C71" s="37"/>
      <c r="D71" s="37"/>
      <c r="E71" s="37"/>
      <c r="F71" s="37"/>
      <c r="G71" s="19">
        <f>SUM(G65:G70)</f>
        <v>479.1284352</v>
      </c>
      <c r="H71" s="19">
        <f>SUM(H65:H70)</f>
        <v>0</v>
      </c>
      <c r="I71" s="19">
        <f>SUM(I65:I70)</f>
        <v>0</v>
      </c>
      <c r="J71" s="19">
        <f>SUM(J65:J70)</f>
        <v>479.1284352</v>
      </c>
      <c r="K71" s="19">
        <f>SUM(K65:K70)</f>
        <v>0</v>
      </c>
    </row>
    <row r="72" spans="1:11" ht="12.75" customHeight="1">
      <c r="A72" s="38" t="s">
        <v>40</v>
      </c>
      <c r="B72" s="24" t="s">
        <v>41</v>
      </c>
      <c r="C72" s="25" t="s">
        <v>35</v>
      </c>
      <c r="D72" s="26">
        <v>2020</v>
      </c>
      <c r="E72" s="26">
        <v>2025</v>
      </c>
      <c r="F72" s="1">
        <v>2020</v>
      </c>
      <c r="G72" s="10">
        <f aca="true" t="shared" si="10" ref="G72:G77">H72+I72+J72+K72</f>
        <v>2502</v>
      </c>
      <c r="H72" s="11"/>
      <c r="I72" s="11">
        <v>2502</v>
      </c>
      <c r="J72" s="11">
        <v>0</v>
      </c>
      <c r="K72" s="11"/>
    </row>
    <row r="73" spans="1:11" ht="12.75" customHeight="1">
      <c r="A73" s="38"/>
      <c r="B73" s="24"/>
      <c r="C73" s="25"/>
      <c r="D73" s="26"/>
      <c r="E73" s="26"/>
      <c r="F73" s="1">
        <v>2021</v>
      </c>
      <c r="G73" s="10">
        <f t="shared" si="10"/>
        <v>2502</v>
      </c>
      <c r="H73" s="11"/>
      <c r="I73" s="11">
        <v>2502</v>
      </c>
      <c r="J73" s="11">
        <f aca="true" t="shared" si="11" ref="I73:J77">J72*1.04</f>
        <v>0</v>
      </c>
      <c r="K73" s="11"/>
    </row>
    <row r="74" spans="1:11" ht="12.75" customHeight="1">
      <c r="A74" s="38"/>
      <c r="B74" s="24"/>
      <c r="C74" s="25"/>
      <c r="D74" s="26"/>
      <c r="E74" s="26"/>
      <c r="F74" s="1">
        <v>2022</v>
      </c>
      <c r="G74" s="10">
        <f t="shared" si="10"/>
        <v>2502</v>
      </c>
      <c r="H74" s="11"/>
      <c r="I74" s="11">
        <v>2502</v>
      </c>
      <c r="J74" s="11">
        <f t="shared" si="11"/>
        <v>0</v>
      </c>
      <c r="K74" s="11"/>
    </row>
    <row r="75" spans="1:11" ht="12.75" customHeight="1">
      <c r="A75" s="38"/>
      <c r="B75" s="24"/>
      <c r="C75" s="25"/>
      <c r="D75" s="26"/>
      <c r="E75" s="26"/>
      <c r="F75" s="1">
        <v>2023</v>
      </c>
      <c r="G75" s="10">
        <f t="shared" si="10"/>
        <v>2602.08</v>
      </c>
      <c r="H75" s="11"/>
      <c r="I75" s="11">
        <f t="shared" si="11"/>
        <v>2602.08</v>
      </c>
      <c r="J75" s="11">
        <f t="shared" si="11"/>
        <v>0</v>
      </c>
      <c r="K75" s="11"/>
    </row>
    <row r="76" spans="1:11" ht="12.75">
      <c r="A76" s="38"/>
      <c r="B76" s="24"/>
      <c r="C76" s="25"/>
      <c r="D76" s="26"/>
      <c r="E76" s="26"/>
      <c r="F76" s="1">
        <v>2024</v>
      </c>
      <c r="G76" s="10">
        <f t="shared" si="10"/>
        <v>2706.1632</v>
      </c>
      <c r="H76" s="11"/>
      <c r="I76" s="11">
        <f t="shared" si="11"/>
        <v>2706.1632</v>
      </c>
      <c r="J76" s="11">
        <f t="shared" si="11"/>
        <v>0</v>
      </c>
      <c r="K76" s="11"/>
    </row>
    <row r="77" spans="1:11" ht="12.75">
      <c r="A77" s="38"/>
      <c r="B77" s="24"/>
      <c r="C77" s="25"/>
      <c r="D77" s="26"/>
      <c r="E77" s="26"/>
      <c r="F77" s="1">
        <v>2025</v>
      </c>
      <c r="G77" s="10">
        <f t="shared" si="10"/>
        <v>2814.409728</v>
      </c>
      <c r="H77" s="11"/>
      <c r="I77" s="11">
        <f t="shared" si="11"/>
        <v>2814.409728</v>
      </c>
      <c r="J77" s="11">
        <f t="shared" si="11"/>
        <v>0</v>
      </c>
      <c r="K77" s="11"/>
    </row>
    <row r="78" spans="1:11" ht="12.75">
      <c r="A78" s="38"/>
      <c r="B78" s="37" t="s">
        <v>23</v>
      </c>
      <c r="C78" s="37"/>
      <c r="D78" s="37"/>
      <c r="E78" s="37"/>
      <c r="F78" s="37"/>
      <c r="G78" s="19">
        <f>G72+G73+G74+G75+G76+G77</f>
        <v>15628.652928000001</v>
      </c>
      <c r="H78" s="19">
        <f>H72+H76+H77</f>
        <v>0</v>
      </c>
      <c r="I78" s="19">
        <f>I72+I73+I74+I75+I76+I77</f>
        <v>15628.652928000001</v>
      </c>
      <c r="J78" s="19">
        <f>J72+J76+J77</f>
        <v>0</v>
      </c>
      <c r="K78" s="19">
        <f>K72+K76+K77</f>
        <v>0</v>
      </c>
    </row>
    <row r="79" spans="1:11" ht="12.75" customHeight="1">
      <c r="A79" s="38" t="s">
        <v>42</v>
      </c>
      <c r="B79" s="24" t="s">
        <v>43</v>
      </c>
      <c r="C79" s="25" t="s">
        <v>35</v>
      </c>
      <c r="D79" s="26">
        <v>2020</v>
      </c>
      <c r="E79" s="26">
        <v>2025</v>
      </c>
      <c r="F79" s="1">
        <v>2020</v>
      </c>
      <c r="G79" s="10">
        <f aca="true" t="shared" si="12" ref="G79:G84">H79+I79+J79+K79</f>
        <v>1635.3</v>
      </c>
      <c r="H79" s="11"/>
      <c r="I79" s="11">
        <v>1635.3</v>
      </c>
      <c r="J79" s="11">
        <v>0</v>
      </c>
      <c r="K79" s="11"/>
    </row>
    <row r="80" spans="1:11" ht="12.75" customHeight="1">
      <c r="A80" s="38"/>
      <c r="B80" s="24"/>
      <c r="C80" s="25"/>
      <c r="D80" s="26"/>
      <c r="E80" s="26"/>
      <c r="F80" s="1">
        <v>2021</v>
      </c>
      <c r="G80" s="10">
        <f t="shared" si="12"/>
        <v>1700.7</v>
      </c>
      <c r="H80" s="11"/>
      <c r="I80" s="11">
        <v>1700.7</v>
      </c>
      <c r="J80" s="11">
        <f aca="true" t="shared" si="13" ref="I80:J84">J79*1.04</f>
        <v>0</v>
      </c>
      <c r="K80" s="11"/>
    </row>
    <row r="81" spans="1:11" ht="12.75" customHeight="1">
      <c r="A81" s="38"/>
      <c r="B81" s="24"/>
      <c r="C81" s="25"/>
      <c r="D81" s="26"/>
      <c r="E81" s="26"/>
      <c r="F81" s="1">
        <v>2022</v>
      </c>
      <c r="G81" s="10">
        <f t="shared" si="12"/>
        <v>1768.7</v>
      </c>
      <c r="H81" s="11"/>
      <c r="I81" s="11">
        <v>1768.7</v>
      </c>
      <c r="J81" s="11">
        <f t="shared" si="13"/>
        <v>0</v>
      </c>
      <c r="K81" s="11"/>
    </row>
    <row r="82" spans="1:11" ht="12.75" customHeight="1">
      <c r="A82" s="38"/>
      <c r="B82" s="24"/>
      <c r="C82" s="25"/>
      <c r="D82" s="26"/>
      <c r="E82" s="26"/>
      <c r="F82" s="1">
        <v>2023</v>
      </c>
      <c r="G82" s="10">
        <f t="shared" si="12"/>
        <v>1839.448</v>
      </c>
      <c r="H82" s="11"/>
      <c r="I82" s="11">
        <f t="shared" si="13"/>
        <v>1839.448</v>
      </c>
      <c r="J82" s="11">
        <f t="shared" si="13"/>
        <v>0</v>
      </c>
      <c r="K82" s="11"/>
    </row>
    <row r="83" spans="1:11" ht="12.75">
      <c r="A83" s="38"/>
      <c r="B83" s="24"/>
      <c r="C83" s="25"/>
      <c r="D83" s="26"/>
      <c r="E83" s="26"/>
      <c r="F83" s="1">
        <v>2024</v>
      </c>
      <c r="G83" s="10">
        <f t="shared" si="12"/>
        <v>1913.0259200000003</v>
      </c>
      <c r="H83" s="11"/>
      <c r="I83" s="11">
        <f t="shared" si="13"/>
        <v>1913.0259200000003</v>
      </c>
      <c r="J83" s="11">
        <f t="shared" si="13"/>
        <v>0</v>
      </c>
      <c r="K83" s="11"/>
    </row>
    <row r="84" spans="1:11" ht="12.75">
      <c r="A84" s="38"/>
      <c r="B84" s="24"/>
      <c r="C84" s="25"/>
      <c r="D84" s="26"/>
      <c r="E84" s="26"/>
      <c r="F84" s="1">
        <v>2025</v>
      </c>
      <c r="G84" s="10">
        <f t="shared" si="12"/>
        <v>1989.5469568000003</v>
      </c>
      <c r="H84" s="11"/>
      <c r="I84" s="11">
        <f t="shared" si="13"/>
        <v>1989.5469568000003</v>
      </c>
      <c r="J84" s="11">
        <f t="shared" si="13"/>
        <v>0</v>
      </c>
      <c r="K84" s="11"/>
    </row>
    <row r="85" spans="1:11" ht="12.75">
      <c r="A85" s="38"/>
      <c r="B85" s="37" t="s">
        <v>23</v>
      </c>
      <c r="C85" s="37"/>
      <c r="D85" s="37"/>
      <c r="E85" s="37"/>
      <c r="F85" s="37"/>
      <c r="G85" s="19">
        <f>G79+G80+G81+G82+G83+G84</f>
        <v>10846.720876800002</v>
      </c>
      <c r="H85" s="19">
        <f>H79+H83+H84</f>
        <v>0</v>
      </c>
      <c r="I85" s="19">
        <f>I79+I80+I81+I82+I83+I84</f>
        <v>10846.720876800002</v>
      </c>
      <c r="J85" s="19">
        <f>J79+J83+J84</f>
        <v>0</v>
      </c>
      <c r="K85" s="19">
        <f>K79+K83+K84</f>
        <v>0</v>
      </c>
    </row>
    <row r="86" spans="1:11" ht="12.75" customHeight="1">
      <c r="A86" s="40" t="s">
        <v>4</v>
      </c>
      <c r="B86" s="28" t="s">
        <v>44</v>
      </c>
      <c r="C86" s="25" t="s">
        <v>35</v>
      </c>
      <c r="D86" s="26">
        <v>2020</v>
      </c>
      <c r="E86" s="26">
        <v>2025</v>
      </c>
      <c r="F86" s="1">
        <v>2020</v>
      </c>
      <c r="G86" s="9">
        <f>I86+J86+K86</f>
        <v>0</v>
      </c>
      <c r="H86" s="20">
        <f>H93</f>
        <v>0</v>
      </c>
      <c r="I86" s="20">
        <f>I93</f>
        <v>0</v>
      </c>
      <c r="J86" s="20">
        <f>J93</f>
        <v>0</v>
      </c>
      <c r="K86" s="20">
        <f>K93</f>
        <v>0</v>
      </c>
    </row>
    <row r="87" spans="1:11" ht="12.75" customHeight="1">
      <c r="A87" s="40"/>
      <c r="B87" s="28"/>
      <c r="C87" s="25"/>
      <c r="D87" s="26"/>
      <c r="E87" s="26"/>
      <c r="F87" s="1">
        <v>2021</v>
      </c>
      <c r="G87" s="9"/>
      <c r="H87" s="20"/>
      <c r="I87" s="20"/>
      <c r="J87" s="20"/>
      <c r="K87" s="20"/>
    </row>
    <row r="88" spans="1:11" ht="12.75" customHeight="1">
      <c r="A88" s="40"/>
      <c r="B88" s="28"/>
      <c r="C88" s="25"/>
      <c r="D88" s="26"/>
      <c r="E88" s="26"/>
      <c r="F88" s="1">
        <v>2022</v>
      </c>
      <c r="G88" s="9"/>
      <c r="H88" s="20"/>
      <c r="I88" s="20"/>
      <c r="J88" s="20"/>
      <c r="K88" s="20"/>
    </row>
    <row r="89" spans="1:11" ht="12.75" customHeight="1">
      <c r="A89" s="40"/>
      <c r="B89" s="28"/>
      <c r="C89" s="25"/>
      <c r="D89" s="26"/>
      <c r="E89" s="26"/>
      <c r="F89" s="1">
        <v>2023</v>
      </c>
      <c r="G89" s="9"/>
      <c r="H89" s="20"/>
      <c r="I89" s="20"/>
      <c r="J89" s="20"/>
      <c r="K89" s="20"/>
    </row>
    <row r="90" spans="1:11" ht="13.5">
      <c r="A90" s="40"/>
      <c r="B90" s="28"/>
      <c r="C90" s="25"/>
      <c r="D90" s="26"/>
      <c r="E90" s="26"/>
      <c r="F90" s="1">
        <v>2024</v>
      </c>
      <c r="G90" s="9">
        <f>I90+J90+K90</f>
        <v>0</v>
      </c>
      <c r="H90" s="20">
        <f aca="true" t="shared" si="14" ref="H90:K91">H97</f>
        <v>0</v>
      </c>
      <c r="I90" s="20">
        <f t="shared" si="14"/>
        <v>0</v>
      </c>
      <c r="J90" s="20">
        <f t="shared" si="14"/>
        <v>0</v>
      </c>
      <c r="K90" s="20">
        <f t="shared" si="14"/>
        <v>0</v>
      </c>
    </row>
    <row r="91" spans="1:11" ht="13.5">
      <c r="A91" s="40"/>
      <c r="B91" s="28"/>
      <c r="C91" s="25"/>
      <c r="D91" s="26"/>
      <c r="E91" s="26"/>
      <c r="F91" s="1">
        <v>2025</v>
      </c>
      <c r="G91" s="9">
        <f>I91+J91+K91</f>
        <v>0</v>
      </c>
      <c r="H91" s="20">
        <f t="shared" si="14"/>
        <v>0</v>
      </c>
      <c r="I91" s="20">
        <f t="shared" si="14"/>
        <v>0</v>
      </c>
      <c r="J91" s="20">
        <f t="shared" si="14"/>
        <v>0</v>
      </c>
      <c r="K91" s="20">
        <f t="shared" si="14"/>
        <v>0</v>
      </c>
    </row>
    <row r="92" spans="1:11" ht="13.5">
      <c r="A92" s="40"/>
      <c r="B92" s="37" t="s">
        <v>23</v>
      </c>
      <c r="C92" s="37"/>
      <c r="D92" s="37"/>
      <c r="E92" s="37"/>
      <c r="F92" s="37"/>
      <c r="G92" s="9">
        <f>G86+G90+G91</f>
        <v>0</v>
      </c>
      <c r="H92" s="20">
        <f>SUM(H86:H91)</f>
        <v>0</v>
      </c>
      <c r="I92" s="20">
        <f>SUM(I86:I91)</f>
        <v>0</v>
      </c>
      <c r="J92" s="20">
        <f>SUM(J86:J91)</f>
        <v>0</v>
      </c>
      <c r="K92" s="20">
        <f>SUM(K86:K91)</f>
        <v>0</v>
      </c>
    </row>
    <row r="93" spans="1:11" ht="12.75" customHeight="1">
      <c r="A93" s="41" t="s">
        <v>45</v>
      </c>
      <c r="B93" s="24" t="s">
        <v>46</v>
      </c>
      <c r="C93" s="25" t="s">
        <v>35</v>
      </c>
      <c r="D93" s="26">
        <v>2020</v>
      </c>
      <c r="E93" s="26">
        <v>2025</v>
      </c>
      <c r="F93" s="1">
        <v>2020</v>
      </c>
      <c r="G93" s="21">
        <f aca="true" t="shared" si="15" ref="G93:G99">I93+J93+K93</f>
        <v>0</v>
      </c>
      <c r="H93" s="21"/>
      <c r="I93" s="21"/>
      <c r="J93" s="21"/>
      <c r="K93" s="21"/>
    </row>
    <row r="94" spans="1:11" ht="12.75" customHeight="1">
      <c r="A94" s="41"/>
      <c r="B94" s="24"/>
      <c r="C94" s="25"/>
      <c r="D94" s="26"/>
      <c r="E94" s="26"/>
      <c r="F94" s="1">
        <v>2021</v>
      </c>
      <c r="G94" s="21"/>
      <c r="H94" s="21"/>
      <c r="I94" s="21"/>
      <c r="J94" s="21"/>
      <c r="K94" s="21"/>
    </row>
    <row r="95" spans="1:11" ht="12.75" customHeight="1">
      <c r="A95" s="41"/>
      <c r="B95" s="24"/>
      <c r="C95" s="25"/>
      <c r="D95" s="26"/>
      <c r="E95" s="26"/>
      <c r="F95" s="1">
        <v>2022</v>
      </c>
      <c r="G95" s="21"/>
      <c r="H95" s="21"/>
      <c r="I95" s="21"/>
      <c r="J95" s="21"/>
      <c r="K95" s="21"/>
    </row>
    <row r="96" spans="1:11" ht="12.75" customHeight="1">
      <c r="A96" s="41"/>
      <c r="B96" s="24"/>
      <c r="C96" s="25"/>
      <c r="D96" s="26"/>
      <c r="E96" s="26"/>
      <c r="F96" s="1">
        <v>2023</v>
      </c>
      <c r="G96" s="21"/>
      <c r="H96" s="21"/>
      <c r="I96" s="21"/>
      <c r="J96" s="21"/>
      <c r="K96" s="21"/>
    </row>
    <row r="97" spans="1:11" ht="12.75">
      <c r="A97" s="41"/>
      <c r="B97" s="24"/>
      <c r="C97" s="25"/>
      <c r="D97" s="26"/>
      <c r="E97" s="26"/>
      <c r="F97" s="1">
        <v>2024</v>
      </c>
      <c r="G97" s="21">
        <f t="shared" si="15"/>
        <v>0</v>
      </c>
      <c r="H97" s="21"/>
      <c r="I97" s="21"/>
      <c r="J97" s="21"/>
      <c r="K97" s="21"/>
    </row>
    <row r="98" spans="1:11" ht="12.75">
      <c r="A98" s="41"/>
      <c r="B98" s="24"/>
      <c r="C98" s="25"/>
      <c r="D98" s="26"/>
      <c r="E98" s="26"/>
      <c r="F98" s="1">
        <v>2025</v>
      </c>
      <c r="G98" s="21">
        <f t="shared" si="15"/>
        <v>0</v>
      </c>
      <c r="H98" s="21"/>
      <c r="I98" s="21"/>
      <c r="J98" s="21"/>
      <c r="K98" s="21"/>
    </row>
    <row r="99" spans="1:11" ht="12.75">
      <c r="A99" s="41"/>
      <c r="B99" s="37" t="s">
        <v>23</v>
      </c>
      <c r="C99" s="37"/>
      <c r="D99" s="37"/>
      <c r="E99" s="37"/>
      <c r="F99" s="37"/>
      <c r="G99" s="19">
        <f t="shared" si="15"/>
        <v>0</v>
      </c>
      <c r="H99" s="19"/>
      <c r="I99" s="19"/>
      <c r="J99" s="19"/>
      <c r="K99" s="19"/>
    </row>
    <row r="100" spans="1:11" ht="12.75" customHeight="1">
      <c r="A100" s="40" t="s">
        <v>5</v>
      </c>
      <c r="B100" s="28" t="s">
        <v>47</v>
      </c>
      <c r="C100" s="25" t="s">
        <v>6</v>
      </c>
      <c r="D100" s="26">
        <v>2020</v>
      </c>
      <c r="E100" s="26">
        <v>2025</v>
      </c>
      <c r="F100" s="1">
        <v>2020</v>
      </c>
      <c r="G100" s="9">
        <f aca="true" t="shared" si="16" ref="G100:K106">G107</f>
        <v>1443.3</v>
      </c>
      <c r="H100" s="9">
        <f t="shared" si="16"/>
        <v>0</v>
      </c>
      <c r="I100" s="9">
        <f t="shared" si="16"/>
        <v>1273.5</v>
      </c>
      <c r="J100" s="9">
        <f t="shared" si="16"/>
        <v>169.8</v>
      </c>
      <c r="K100" s="9">
        <f t="shared" si="16"/>
        <v>0</v>
      </c>
    </row>
    <row r="101" spans="1:11" ht="12.75" customHeight="1">
      <c r="A101" s="40"/>
      <c r="B101" s="28"/>
      <c r="C101" s="25"/>
      <c r="D101" s="26"/>
      <c r="E101" s="26"/>
      <c r="F101" s="1">
        <v>2021</v>
      </c>
      <c r="G101" s="9">
        <f aca="true" t="shared" si="17" ref="G101:G106">H101+I101+J101+K101</f>
        <v>0</v>
      </c>
      <c r="H101" s="9">
        <f t="shared" si="16"/>
        <v>0</v>
      </c>
      <c r="I101" s="9">
        <f t="shared" si="16"/>
        <v>0</v>
      </c>
      <c r="J101" s="9">
        <f t="shared" si="16"/>
        <v>0</v>
      </c>
      <c r="K101" s="9">
        <f t="shared" si="16"/>
        <v>0</v>
      </c>
    </row>
    <row r="102" spans="1:11" ht="12.75" customHeight="1">
      <c r="A102" s="40"/>
      <c r="B102" s="28"/>
      <c r="C102" s="25"/>
      <c r="D102" s="26"/>
      <c r="E102" s="26"/>
      <c r="F102" s="1">
        <v>2022</v>
      </c>
      <c r="G102" s="9">
        <f t="shared" si="17"/>
        <v>0</v>
      </c>
      <c r="H102" s="9">
        <f t="shared" si="16"/>
        <v>0</v>
      </c>
      <c r="I102" s="9">
        <f t="shared" si="16"/>
        <v>0</v>
      </c>
      <c r="J102" s="9">
        <f t="shared" si="16"/>
        <v>0</v>
      </c>
      <c r="K102" s="9">
        <f t="shared" si="16"/>
        <v>0</v>
      </c>
    </row>
    <row r="103" spans="1:11" ht="12.75" customHeight="1">
      <c r="A103" s="40"/>
      <c r="B103" s="28"/>
      <c r="C103" s="25"/>
      <c r="D103" s="26"/>
      <c r="E103" s="26"/>
      <c r="F103" s="1">
        <v>2023</v>
      </c>
      <c r="G103" s="9">
        <f t="shared" si="17"/>
        <v>0</v>
      </c>
      <c r="H103" s="9">
        <f t="shared" si="16"/>
        <v>0</v>
      </c>
      <c r="I103" s="9">
        <f t="shared" si="16"/>
        <v>0</v>
      </c>
      <c r="J103" s="9">
        <f t="shared" si="16"/>
        <v>0</v>
      </c>
      <c r="K103" s="9">
        <f t="shared" si="16"/>
        <v>0</v>
      </c>
    </row>
    <row r="104" spans="1:11" ht="13.5">
      <c r="A104" s="40"/>
      <c r="B104" s="28"/>
      <c r="C104" s="25"/>
      <c r="D104" s="26"/>
      <c r="E104" s="26"/>
      <c r="F104" s="1">
        <v>2024</v>
      </c>
      <c r="G104" s="9">
        <f t="shared" si="17"/>
        <v>0</v>
      </c>
      <c r="H104" s="9">
        <f t="shared" si="16"/>
        <v>0</v>
      </c>
      <c r="I104" s="9">
        <f t="shared" si="16"/>
        <v>0</v>
      </c>
      <c r="J104" s="9">
        <f t="shared" si="16"/>
        <v>0</v>
      </c>
      <c r="K104" s="9">
        <f t="shared" si="16"/>
        <v>0</v>
      </c>
    </row>
    <row r="105" spans="1:11" ht="13.5">
      <c r="A105" s="40"/>
      <c r="B105" s="28"/>
      <c r="C105" s="25"/>
      <c r="D105" s="26"/>
      <c r="E105" s="26"/>
      <c r="F105" s="1">
        <v>2025</v>
      </c>
      <c r="G105" s="9">
        <f t="shared" si="17"/>
        <v>0</v>
      </c>
      <c r="H105" s="9">
        <f t="shared" si="16"/>
        <v>0</v>
      </c>
      <c r="I105" s="9">
        <f t="shared" si="16"/>
        <v>0</v>
      </c>
      <c r="J105" s="9">
        <f t="shared" si="16"/>
        <v>0</v>
      </c>
      <c r="K105" s="9">
        <f t="shared" si="16"/>
        <v>0</v>
      </c>
    </row>
    <row r="106" spans="1:11" ht="13.5">
      <c r="A106" s="40"/>
      <c r="B106" s="37" t="s">
        <v>23</v>
      </c>
      <c r="C106" s="37"/>
      <c r="D106" s="37"/>
      <c r="E106" s="37"/>
      <c r="F106" s="37"/>
      <c r="G106" s="9">
        <f t="shared" si="17"/>
        <v>1443.3</v>
      </c>
      <c r="H106" s="9">
        <f t="shared" si="16"/>
        <v>0</v>
      </c>
      <c r="I106" s="9">
        <f t="shared" si="16"/>
        <v>1273.5</v>
      </c>
      <c r="J106" s="9">
        <f>J100+J101+J102+J103+J104+J105</f>
        <v>169.8</v>
      </c>
      <c r="K106" s="9">
        <f t="shared" si="16"/>
        <v>0</v>
      </c>
    </row>
    <row r="107" spans="1:11" ht="12.75" customHeight="1">
      <c r="A107" s="41" t="s">
        <v>48</v>
      </c>
      <c r="B107" s="24" t="s">
        <v>49</v>
      </c>
      <c r="C107" s="25" t="s">
        <v>6</v>
      </c>
      <c r="D107" s="26">
        <v>2020</v>
      </c>
      <c r="E107" s="26">
        <v>2025</v>
      </c>
      <c r="F107" s="1">
        <v>2020</v>
      </c>
      <c r="G107" s="21">
        <f aca="true" t="shared" si="18" ref="G107:G112">I107+J107+K107</f>
        <v>1443.3</v>
      </c>
      <c r="H107" s="21"/>
      <c r="I107" s="21">
        <v>1273.5</v>
      </c>
      <c r="J107" s="21">
        <v>169.8</v>
      </c>
      <c r="K107" s="21"/>
    </row>
    <row r="108" spans="1:11" ht="12.75" customHeight="1">
      <c r="A108" s="41"/>
      <c r="B108" s="24"/>
      <c r="C108" s="25"/>
      <c r="D108" s="26"/>
      <c r="E108" s="26"/>
      <c r="F108" s="1">
        <v>2021</v>
      </c>
      <c r="G108" s="21">
        <f t="shared" si="18"/>
        <v>0</v>
      </c>
      <c r="H108" s="21"/>
      <c r="I108" s="21"/>
      <c r="J108" s="21">
        <v>0</v>
      </c>
      <c r="K108" s="21"/>
    </row>
    <row r="109" spans="1:11" ht="12.75" customHeight="1">
      <c r="A109" s="41"/>
      <c r="B109" s="24"/>
      <c r="C109" s="25"/>
      <c r="D109" s="26"/>
      <c r="E109" s="26"/>
      <c r="F109" s="1">
        <v>2022</v>
      </c>
      <c r="G109" s="21">
        <f t="shared" si="18"/>
        <v>0</v>
      </c>
      <c r="H109" s="21"/>
      <c r="I109" s="21"/>
      <c r="J109" s="21">
        <v>0</v>
      </c>
      <c r="K109" s="21"/>
    </row>
    <row r="110" spans="1:11" ht="12.75" customHeight="1">
      <c r="A110" s="41"/>
      <c r="B110" s="24"/>
      <c r="C110" s="25"/>
      <c r="D110" s="26"/>
      <c r="E110" s="26"/>
      <c r="F110" s="1">
        <v>2023</v>
      </c>
      <c r="G110" s="21">
        <f t="shared" si="18"/>
        <v>0</v>
      </c>
      <c r="H110" s="21"/>
      <c r="I110" s="21"/>
      <c r="J110" s="21">
        <f>J109*1.04</f>
        <v>0</v>
      </c>
      <c r="K110" s="21"/>
    </row>
    <row r="111" spans="1:11" ht="12.75">
      <c r="A111" s="41"/>
      <c r="B111" s="24"/>
      <c r="C111" s="25"/>
      <c r="D111" s="26"/>
      <c r="E111" s="26"/>
      <c r="F111" s="1">
        <v>2024</v>
      </c>
      <c r="G111" s="21">
        <f t="shared" si="18"/>
        <v>0</v>
      </c>
      <c r="H111" s="21"/>
      <c r="I111" s="21"/>
      <c r="J111" s="21">
        <f>J110*1.04</f>
        <v>0</v>
      </c>
      <c r="K111" s="21"/>
    </row>
    <row r="112" spans="1:11" ht="12.75">
      <c r="A112" s="41"/>
      <c r="B112" s="24"/>
      <c r="C112" s="25"/>
      <c r="D112" s="26"/>
      <c r="E112" s="26"/>
      <c r="F112" s="1">
        <v>2025</v>
      </c>
      <c r="G112" s="21">
        <f t="shared" si="18"/>
        <v>0</v>
      </c>
      <c r="H112" s="21"/>
      <c r="I112" s="21"/>
      <c r="J112" s="21">
        <f>J111*1.04</f>
        <v>0</v>
      </c>
      <c r="K112" s="21"/>
    </row>
    <row r="113" spans="1:11" ht="12.75">
      <c r="A113" s="41"/>
      <c r="B113" s="37" t="s">
        <v>23</v>
      </c>
      <c r="C113" s="37"/>
      <c r="D113" s="37"/>
      <c r="E113" s="37"/>
      <c r="F113" s="37"/>
      <c r="G113" s="19">
        <f>G107+G108+G109+G110+G111+G112</f>
        <v>1443.3</v>
      </c>
      <c r="H113" s="19">
        <f>H107+H108+H109+H110+H111+H112</f>
        <v>0</v>
      </c>
      <c r="I113" s="19">
        <f>I107+I108+I109+I110+I111+I112</f>
        <v>1273.5</v>
      </c>
      <c r="J113" s="19">
        <f>J107+J108+J109+J110+J111+J112</f>
        <v>169.8</v>
      </c>
      <c r="K113" s="19">
        <f>K107+K108+K109+K110+K111+K112</f>
        <v>0</v>
      </c>
    </row>
  </sheetData>
  <sheetProtection selectLockedCells="1" selectUnlockedCells="1"/>
  <mergeCells count="101">
    <mergeCell ref="A93:A99"/>
    <mergeCell ref="B99:F99"/>
    <mergeCell ref="A100:A106"/>
    <mergeCell ref="B106:F106"/>
    <mergeCell ref="A107:A113"/>
    <mergeCell ref="B113:F113"/>
    <mergeCell ref="B107:B112"/>
    <mergeCell ref="C107:C112"/>
    <mergeCell ref="D107:D112"/>
    <mergeCell ref="E107:E112"/>
    <mergeCell ref="A72:A78"/>
    <mergeCell ref="B78:F78"/>
    <mergeCell ref="A79:A85"/>
    <mergeCell ref="B85:F85"/>
    <mergeCell ref="A86:A92"/>
    <mergeCell ref="B92:F92"/>
    <mergeCell ref="B86:B91"/>
    <mergeCell ref="C86:C91"/>
    <mergeCell ref="D86:D91"/>
    <mergeCell ref="E86:E91"/>
    <mergeCell ref="A58:A64"/>
    <mergeCell ref="B64:F64"/>
    <mergeCell ref="A65:A71"/>
    <mergeCell ref="B71:F71"/>
    <mergeCell ref="A51:A57"/>
    <mergeCell ref="B65:B70"/>
    <mergeCell ref="C65:C70"/>
    <mergeCell ref="D65:D70"/>
    <mergeCell ref="A30:A36"/>
    <mergeCell ref="B36:F36"/>
    <mergeCell ref="A37:A43"/>
    <mergeCell ref="B43:F43"/>
    <mergeCell ref="A44:A50"/>
    <mergeCell ref="B50:F50"/>
    <mergeCell ref="D37:D42"/>
    <mergeCell ref="E37:E42"/>
    <mergeCell ref="B44:B49"/>
    <mergeCell ref="C44:C49"/>
    <mergeCell ref="A9:A15"/>
    <mergeCell ref="B15:F15"/>
    <mergeCell ref="A16:A22"/>
    <mergeCell ref="B22:F22"/>
    <mergeCell ref="A23:A29"/>
    <mergeCell ref="B29:F29"/>
    <mergeCell ref="B16:B21"/>
    <mergeCell ref="C16:C21"/>
    <mergeCell ref="D16:D21"/>
    <mergeCell ref="E16:E21"/>
    <mergeCell ref="B100:B105"/>
    <mergeCell ref="C100:C105"/>
    <mergeCell ref="D100:D105"/>
    <mergeCell ref="E100:E105"/>
    <mergeCell ref="D4:K4"/>
    <mergeCell ref="A5:K5"/>
    <mergeCell ref="A6:A7"/>
    <mergeCell ref="B6:B7"/>
    <mergeCell ref="C6:C7"/>
    <mergeCell ref="D6:E6"/>
    <mergeCell ref="F6:F7"/>
    <mergeCell ref="G6:K6"/>
    <mergeCell ref="B9:B14"/>
    <mergeCell ref="C9:C14"/>
    <mergeCell ref="D9:D14"/>
    <mergeCell ref="E9:E14"/>
    <mergeCell ref="B23:B28"/>
    <mergeCell ref="C23:C28"/>
    <mergeCell ref="D23:D28"/>
    <mergeCell ref="E23:E28"/>
    <mergeCell ref="B30:B35"/>
    <mergeCell ref="C30:C35"/>
    <mergeCell ref="D30:D35"/>
    <mergeCell ref="E30:E35"/>
    <mergeCell ref="D44:D49"/>
    <mergeCell ref="E44:E49"/>
    <mergeCell ref="B51:B56"/>
    <mergeCell ref="B58:B63"/>
    <mergeCell ref="C58:C63"/>
    <mergeCell ref="D58:D63"/>
    <mergeCell ref="C51:C56"/>
    <mergeCell ref="D51:D56"/>
    <mergeCell ref="E51:E56"/>
    <mergeCell ref="B57:F57"/>
    <mergeCell ref="E65:E70"/>
    <mergeCell ref="B72:B77"/>
    <mergeCell ref="C72:C77"/>
    <mergeCell ref="D72:D77"/>
    <mergeCell ref="E72:E77"/>
    <mergeCell ref="B79:B84"/>
    <mergeCell ref="C79:C84"/>
    <mergeCell ref="D79:D84"/>
    <mergeCell ref="E79:E84"/>
    <mergeCell ref="F1:J1"/>
    <mergeCell ref="F2:J2"/>
    <mergeCell ref="F3:J3"/>
    <mergeCell ref="B93:B98"/>
    <mergeCell ref="C93:C98"/>
    <mergeCell ref="D93:D98"/>
    <mergeCell ref="E93:E98"/>
    <mergeCell ref="E58:E63"/>
    <mergeCell ref="B37:B42"/>
    <mergeCell ref="C37:C42"/>
  </mergeCells>
  <printOptions/>
  <pageMargins left="0.5902777777777778" right="0.15763888888888888" top="0.39375" bottom="0.15763888888888888" header="0.5118055555555555" footer="0.5118055555555555"/>
  <pageSetup horizontalDpi="600" verticalDpi="600" orientation="landscape" paperSize="9" scale="74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H9" sqref="H9"/>
    </sheetView>
  </sheetViews>
  <sheetFormatPr defaultColWidth="9.33203125" defaultRowHeight="12.75"/>
  <cols>
    <col min="1" max="1" width="7.83203125" style="2" customWidth="1"/>
    <col min="2" max="2" width="40.16015625" style="2" customWidth="1"/>
    <col min="3" max="3" width="8.5" style="2" customWidth="1"/>
    <col min="4" max="4" width="12.83203125" style="2" customWidth="1"/>
    <col min="5" max="8" width="9.33203125" style="2" customWidth="1"/>
    <col min="9" max="9" width="10" style="2" customWidth="1"/>
    <col min="10" max="16384" width="9.33203125" style="2" customWidth="1"/>
  </cols>
  <sheetData>
    <row r="1" spans="5:9" ht="12.75">
      <c r="E1" s="44" t="s">
        <v>82</v>
      </c>
      <c r="F1" s="45"/>
      <c r="G1" s="45"/>
      <c r="H1" s="45"/>
      <c r="I1" s="45"/>
    </row>
    <row r="2" spans="5:9" ht="12.75">
      <c r="E2" s="23" t="s">
        <v>79</v>
      </c>
      <c r="F2" s="23"/>
      <c r="G2" s="23"/>
      <c r="H2" s="23"/>
      <c r="I2" s="23"/>
    </row>
    <row r="3" spans="5:9" ht="12.75">
      <c r="E3" s="23" t="s">
        <v>80</v>
      </c>
      <c r="F3" s="23"/>
      <c r="G3" s="23"/>
      <c r="H3" s="23"/>
      <c r="I3" s="23"/>
    </row>
    <row r="4" spans="2:10" ht="36.75" customHeight="1">
      <c r="B4" s="31" t="s">
        <v>50</v>
      </c>
      <c r="C4" s="31"/>
      <c r="D4" s="31"/>
      <c r="E4" s="31"/>
      <c r="F4" s="31"/>
      <c r="G4" s="31"/>
      <c r="H4" s="31"/>
      <c r="I4" s="31"/>
      <c r="J4" s="31"/>
    </row>
    <row r="5" spans="1:10" ht="42.75" customHeight="1">
      <c r="A5" s="32" t="s">
        <v>51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6.5" customHeight="1">
      <c r="A6" s="27" t="s">
        <v>0</v>
      </c>
      <c r="B6" s="33" t="s">
        <v>52</v>
      </c>
      <c r="C6" s="33" t="s">
        <v>53</v>
      </c>
      <c r="D6" s="26" t="s">
        <v>54</v>
      </c>
      <c r="E6" s="26"/>
      <c r="F6" s="26"/>
      <c r="G6" s="26"/>
      <c r="H6" s="26"/>
      <c r="I6" s="26"/>
      <c r="J6" s="26"/>
    </row>
    <row r="7" spans="1:10" ht="36.75" customHeight="1">
      <c r="A7" s="27"/>
      <c r="B7" s="33"/>
      <c r="C7" s="33"/>
      <c r="D7" s="5" t="s">
        <v>55</v>
      </c>
      <c r="E7" s="1">
        <v>2020</v>
      </c>
      <c r="F7" s="1">
        <v>2021</v>
      </c>
      <c r="G7" s="1">
        <v>2022</v>
      </c>
      <c r="H7" s="1">
        <v>2023</v>
      </c>
      <c r="I7" s="1">
        <v>2024</v>
      </c>
      <c r="J7" s="1">
        <v>2025</v>
      </c>
    </row>
    <row r="8" spans="1:10" ht="32.25" customHeight="1">
      <c r="A8" s="39" t="s">
        <v>56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25.5">
      <c r="A9" s="12" t="s">
        <v>57</v>
      </c>
      <c r="B9" s="13" t="s">
        <v>58</v>
      </c>
      <c r="C9" s="14" t="s">
        <v>59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</row>
    <row r="10" spans="1:10" ht="38.25">
      <c r="A10" s="12" t="s">
        <v>60</v>
      </c>
      <c r="B10" s="16" t="s">
        <v>61</v>
      </c>
      <c r="C10" s="14" t="s">
        <v>62</v>
      </c>
      <c r="D10" s="14">
        <v>100</v>
      </c>
      <c r="E10" s="14">
        <v>100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</row>
    <row r="11" spans="1:10" ht="25.5">
      <c r="A11" s="12" t="s">
        <v>63</v>
      </c>
      <c r="B11" s="13" t="s">
        <v>64</v>
      </c>
      <c r="C11" s="14" t="s">
        <v>59</v>
      </c>
      <c r="D11" s="17">
        <v>7</v>
      </c>
      <c r="E11" s="17">
        <v>7</v>
      </c>
      <c r="F11" s="17">
        <v>7</v>
      </c>
      <c r="G11" s="17">
        <v>7</v>
      </c>
      <c r="H11" s="17">
        <v>7</v>
      </c>
      <c r="I11" s="17">
        <v>7</v>
      </c>
      <c r="J11" s="17">
        <v>7</v>
      </c>
    </row>
    <row r="12" spans="1:10" ht="12.75" customHeight="1">
      <c r="A12" s="42" t="s">
        <v>65</v>
      </c>
      <c r="B12" s="13" t="s">
        <v>66</v>
      </c>
      <c r="C12" s="43" t="s">
        <v>59</v>
      </c>
      <c r="D12" s="17"/>
      <c r="E12" s="17"/>
      <c r="F12" s="17"/>
      <c r="G12" s="17"/>
      <c r="H12" s="17"/>
      <c r="I12" s="17"/>
      <c r="J12" s="17"/>
    </row>
    <row r="13" spans="1:10" ht="12.75">
      <c r="A13" s="42"/>
      <c r="B13" s="18" t="s">
        <v>67</v>
      </c>
      <c r="C13" s="43"/>
      <c r="D13" s="17">
        <v>6</v>
      </c>
      <c r="E13" s="17">
        <v>8</v>
      </c>
      <c r="F13" s="17">
        <v>8</v>
      </c>
      <c r="G13" s="17">
        <v>8</v>
      </c>
      <c r="H13" s="17">
        <v>8</v>
      </c>
      <c r="I13" s="17">
        <v>8</v>
      </c>
      <c r="J13" s="17">
        <v>8</v>
      </c>
    </row>
    <row r="14" spans="1:10" ht="12.75">
      <c r="A14" s="42"/>
      <c r="B14" s="18" t="s">
        <v>68</v>
      </c>
      <c r="C14" s="43" t="s">
        <v>59</v>
      </c>
      <c r="D14" s="17">
        <v>105</v>
      </c>
      <c r="E14" s="17">
        <v>105</v>
      </c>
      <c r="F14" s="17">
        <v>105</v>
      </c>
      <c r="G14" s="17">
        <v>105</v>
      </c>
      <c r="H14" s="17">
        <v>105</v>
      </c>
      <c r="I14" s="17">
        <v>105</v>
      </c>
      <c r="J14" s="17">
        <v>105</v>
      </c>
    </row>
    <row r="15" spans="1:10" ht="25.5">
      <c r="A15" s="12" t="s">
        <v>69</v>
      </c>
      <c r="B15" s="13" t="s">
        <v>70</v>
      </c>
      <c r="C15" s="14" t="s">
        <v>59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</row>
    <row r="16" spans="1:10" ht="63.75">
      <c r="A16" s="12" t="s">
        <v>71</v>
      </c>
      <c r="B16" s="13" t="s">
        <v>72</v>
      </c>
      <c r="C16" s="14" t="s">
        <v>59</v>
      </c>
      <c r="D16" s="17">
        <v>105</v>
      </c>
      <c r="E16" s="17">
        <v>105</v>
      </c>
      <c r="F16" s="17">
        <v>105</v>
      </c>
      <c r="G16" s="17">
        <v>105</v>
      </c>
      <c r="H16" s="17">
        <v>105</v>
      </c>
      <c r="I16" s="17">
        <v>105</v>
      </c>
      <c r="J16" s="17">
        <v>105</v>
      </c>
    </row>
    <row r="17" spans="1:10" ht="51">
      <c r="A17" s="12">
        <v>7</v>
      </c>
      <c r="B17" s="13" t="s">
        <v>73</v>
      </c>
      <c r="C17" s="14" t="s">
        <v>59</v>
      </c>
      <c r="D17" s="17">
        <v>4</v>
      </c>
      <c r="E17" s="17">
        <v>4</v>
      </c>
      <c r="F17" s="17">
        <v>4</v>
      </c>
      <c r="G17" s="17">
        <v>4</v>
      </c>
      <c r="H17" s="17">
        <v>4</v>
      </c>
      <c r="I17" s="17">
        <v>4</v>
      </c>
      <c r="J17" s="17">
        <v>4</v>
      </c>
    </row>
    <row r="18" spans="1:10" ht="51">
      <c r="A18" s="12" t="s">
        <v>74</v>
      </c>
      <c r="B18" s="16" t="s">
        <v>75</v>
      </c>
      <c r="C18" s="14" t="s">
        <v>59</v>
      </c>
      <c r="D18" s="17">
        <v>2</v>
      </c>
      <c r="E18" s="17">
        <v>7</v>
      </c>
      <c r="F18" s="17">
        <v>7</v>
      </c>
      <c r="G18" s="17">
        <v>7</v>
      </c>
      <c r="H18" s="17">
        <v>7</v>
      </c>
      <c r="I18" s="17">
        <v>7</v>
      </c>
      <c r="J18" s="17">
        <v>7</v>
      </c>
    </row>
    <row r="19" spans="1:10" ht="25.5">
      <c r="A19" s="12" t="s">
        <v>76</v>
      </c>
      <c r="B19" s="16" t="s">
        <v>77</v>
      </c>
      <c r="C19" s="14" t="s">
        <v>78</v>
      </c>
      <c r="D19" s="17"/>
      <c r="E19" s="17">
        <v>50</v>
      </c>
      <c r="F19" s="17">
        <v>50</v>
      </c>
      <c r="G19" s="17">
        <v>50</v>
      </c>
      <c r="H19" s="17">
        <v>50</v>
      </c>
      <c r="I19" s="17">
        <v>50</v>
      </c>
      <c r="J19" s="17">
        <v>50</v>
      </c>
    </row>
  </sheetData>
  <sheetProtection selectLockedCells="1" selectUnlockedCells="1"/>
  <mergeCells count="12">
    <mergeCell ref="E1:I1"/>
    <mergeCell ref="E2:I2"/>
    <mergeCell ref="E3:I3"/>
    <mergeCell ref="A8:J8"/>
    <mergeCell ref="A12:A14"/>
    <mergeCell ref="C12:C14"/>
    <mergeCell ref="B4:J4"/>
    <mergeCell ref="A5:J5"/>
    <mergeCell ref="A6:A7"/>
    <mergeCell ref="B6:B7"/>
    <mergeCell ref="C6:C7"/>
    <mergeCell ref="D6:J6"/>
  </mergeCells>
  <printOptions/>
  <pageMargins left="0.39375" right="0.19652777777777777" top="0.39375" bottom="0.393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2020-07-21T07:06:57Z</cp:lastPrinted>
  <dcterms:modified xsi:type="dcterms:W3CDTF">2020-07-21T07:07:01Z</dcterms:modified>
  <cp:category/>
  <cp:version/>
  <cp:contentType/>
  <cp:contentStatus/>
</cp:coreProperties>
</file>