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90" yWindow="30" windowWidth="17265" windowHeight="12480" tabRatio="665"/>
  </bookViews>
  <sheets>
    <sheet name="раздел 1" sheetId="5" r:id="rId1"/>
    <sheet name="раздел 2" sheetId="7" r:id="rId2"/>
    <sheet name="Лист1" sheetId="8" state="hidden" r:id="rId3"/>
  </sheets>
  <definedNames>
    <definedName name="_xlnm._FilterDatabase" localSheetId="0" hidden="1">'раздел 1'!$B$12:$T$12</definedName>
    <definedName name="_xlnm._FilterDatabase" localSheetId="1" hidden="1">'раздел 2'!$A$9:$AF$34</definedName>
    <definedName name="_xlnm.Print_Titles" localSheetId="0">'раздел 1'!$12:$12</definedName>
    <definedName name="_xlnm.Print_Titles" localSheetId="1">'раздел 2'!$9:$9</definedName>
    <definedName name="_xlnm.Print_Area" localSheetId="1">'раздел 2'!$A$1:$Y$34</definedName>
  </definedNames>
  <calcPr calcId="124519" calcOnSave="0"/>
</workbook>
</file>

<file path=xl/calcChain.xml><?xml version="1.0" encoding="utf-8"?>
<calcChain xmlns="http://schemas.openxmlformats.org/spreadsheetml/2006/main">
  <c r="D15" i="7"/>
  <c r="C15" s="1"/>
  <c r="L18" i="5" s="1"/>
  <c r="Q18" l="1"/>
  <c r="P18"/>
  <c r="Y32" i="7" l="1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1"/>
  <c r="C31" s="1"/>
  <c r="D30"/>
  <c r="C30" s="1"/>
  <c r="D29"/>
  <c r="C29" s="1"/>
  <c r="D28"/>
  <c r="C28" s="1"/>
  <c r="D27"/>
  <c r="C27" s="1"/>
  <c r="D26"/>
  <c r="C26" s="1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4"/>
  <c r="C14" s="1"/>
  <c r="D13"/>
  <c r="C13" s="1"/>
  <c r="D12"/>
  <c r="C12" s="1"/>
  <c r="C32" l="1"/>
  <c r="Z32" s="1"/>
  <c r="D32"/>
  <c r="S33" l="1"/>
  <c r="L30" i="5"/>
  <c r="L31"/>
  <c r="L32"/>
  <c r="L33"/>
  <c r="L24"/>
  <c r="L25"/>
  <c r="P33" l="1"/>
  <c r="P32"/>
  <c r="L21"/>
  <c r="L22"/>
  <c r="L23"/>
  <c r="L19"/>
  <c r="L20"/>
  <c r="L15"/>
  <c r="L16"/>
  <c r="L17"/>
  <c r="L26"/>
  <c r="L27"/>
  <c r="L28"/>
  <c r="L29"/>
  <c r="L34"/>
  <c r="K33" i="7" l="1"/>
  <c r="E33" l="1"/>
  <c r="F33"/>
  <c r="G33"/>
  <c r="H33"/>
  <c r="I33"/>
  <c r="J33"/>
  <c r="L33"/>
  <c r="M33"/>
  <c r="N33"/>
  <c r="O33"/>
  <c r="P33"/>
  <c r="Q33"/>
  <c r="R33"/>
  <c r="T33"/>
  <c r="U33"/>
  <c r="V33"/>
  <c r="W33"/>
  <c r="X33"/>
  <c r="Y33"/>
  <c r="O35" i="5" l="1"/>
  <c r="O36" s="1"/>
  <c r="N35"/>
  <c r="N36" s="1"/>
  <c r="M35"/>
  <c r="M36" s="1"/>
  <c r="K35"/>
  <c r="K36" s="1"/>
  <c r="J35"/>
  <c r="J36" s="1"/>
  <c r="I35"/>
  <c r="I36" s="1"/>
  <c r="H35"/>
  <c r="H36" s="1"/>
  <c r="D33" i="7" l="1"/>
  <c r="P16" i="5"/>
  <c r="Q16"/>
  <c r="P21"/>
  <c r="Q21"/>
  <c r="P25"/>
  <c r="Q25"/>
  <c r="P29"/>
  <c r="Q29"/>
  <c r="P26"/>
  <c r="Q26"/>
  <c r="Q30"/>
  <c r="P30"/>
  <c r="P22"/>
  <c r="Q22"/>
  <c r="Q17"/>
  <c r="P20"/>
  <c r="Q20"/>
  <c r="P24"/>
  <c r="Q24"/>
  <c r="Q28"/>
  <c r="P28"/>
  <c r="Q34"/>
  <c r="P34"/>
  <c r="P17"/>
  <c r="P19"/>
  <c r="Q19"/>
  <c r="P23"/>
  <c r="Q23"/>
  <c r="P27"/>
  <c r="Q27"/>
  <c r="Q31"/>
  <c r="P31"/>
  <c r="C33" i="7" l="1"/>
  <c r="Z33" l="1"/>
  <c r="L35" i="5"/>
  <c r="P15"/>
  <c r="Q15"/>
  <c r="L36" l="1"/>
  <c r="Q35"/>
  <c r="P35"/>
  <c r="P36" l="1"/>
  <c r="Q36"/>
  <c r="L37" l="1"/>
  <c r="P37" l="1"/>
  <c r="Z34" i="7"/>
  <c r="A14" l="1"/>
  <c r="A15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7" i="5" l="1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comments1.xml><?xml version="1.0" encoding="utf-8"?>
<comments xmlns="http://schemas.openxmlformats.org/spreadsheetml/2006/main">
  <authors>
    <author>Автор</author>
  </authors>
  <commentList>
    <comment ref="AA4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<sst xmlns="http://schemas.openxmlformats.org/spreadsheetml/2006/main" count="209" uniqueCount="90">
  <si>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</si>
  <si>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</si>
  <si>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</si>
  <si>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</si>
  <si>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</si>
  <si>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</si>
  <si>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</si>
  <si>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</si>
  <si>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</si>
  <si>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</si>
  <si>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</si>
  <si>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</si>
  <si>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</si>
  <si>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</si>
  <si>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</si>
  <si>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</si>
  <si>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</si>
  <si>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</si>
  <si>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</si>
  <si>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</si>
  <si>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</si>
  <si>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</si>
  <si>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</si>
  <si>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</si>
  <si>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</si>
  <si>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</si>
  <si>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</si>
  <si>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</si>
  <si>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</si>
  <si>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</si>
  <si>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</si>
  <si>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</si>
  <si>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</si>
  <si>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</si>
  <si>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</si>
  <si>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</si>
  <si>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</si>
  <si>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</si>
  <si>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</si>
  <si>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</si>
  <si>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</si>
  <si>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</si>
  <si>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</si>
  <si>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</si>
  <si>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</si>
  <si>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</si>
  <si>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</si>
  <si>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</si>
  <si>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</si>
  <si>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</si>
  <si>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</si>
  <si>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</si>
  <si>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РО</t>
  </si>
  <si>
    <t>30.12.2019</t>
  </si>
  <si>
    <t>кирпич</t>
  </si>
  <si>
    <t>Г. Сланцы, ул. Кирова, д. 17</t>
  </si>
  <si>
    <t>Г. Сланцы, ул. Чкалова д.10</t>
  </si>
  <si>
    <t>Проектные работы(ФОНД)</t>
  </si>
  <si>
    <t>Комментарии по ПИРам от Фонда</t>
  </si>
  <si>
    <t>пир на крышу и фасад</t>
  </si>
  <si>
    <t>пир на подвал</t>
  </si>
  <si>
    <t xml:space="preserve"> комментарии Комитета</t>
  </si>
  <si>
    <t>пир на крышу, фасад, подвал</t>
  </si>
  <si>
    <t>x</t>
  </si>
  <si>
    <t>Ремонт или замена лифтового оборудования, в том числе</t>
  </si>
  <si>
    <t>Техническое освидетельствование</t>
  </si>
  <si>
    <t>II. Реестр многоквартирных домов, которые подлежат капитальному ремонту в 2019 году</t>
  </si>
  <si>
    <t>Подъезд</t>
  </si>
  <si>
    <t>Г. Сланцы, ул. Кирова, д. 21</t>
  </si>
  <si>
    <t>Г. Сланцы, ул. Кирова, д. 45</t>
  </si>
  <si>
    <t>Г. Сланцы, ул. Кирова, д. 47</t>
  </si>
  <si>
    <t>Г. Сланцы, ул. Ленина, д. 1/1</t>
  </si>
  <si>
    <t>Г. Сланцы, ул. Ленина, д. 10</t>
  </si>
  <si>
    <t>Г. Сланцы, ул. Ленина, д. 2</t>
  </si>
  <si>
    <t>Г. Сланцы, ул. Ленина, д. 3</t>
  </si>
  <si>
    <t>Г. Сланцы, ул. Ленина, д. 6</t>
  </si>
  <si>
    <t>Г. Сланцы, ул. Партизанская, д. 5</t>
  </si>
  <si>
    <t>Г. Сланцы, ул. Партизанская, д. 7/2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</si>
  <si>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</si>
  <si>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</si>
  <si>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</si>
  <si>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</si>
  <si>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Чкалова, д. 3</t>
  </si>
  <si>
    <t>Г. Сланцы, ул. Чкалова, д. 6</t>
  </si>
  <si>
    <t>Г. Сланцы, ул. Чкалова, д. 8</t>
  </si>
  <si>
    <t>30.12.2020</t>
  </si>
  <si>
    <t>I. Перечень многоквартирных домов, которые подлежат капитальному ремонту в 2019 году</t>
  </si>
  <si>
    <t>Г. Сланцы, ул. Кирова, д. 30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</si>
  <si>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Сланцевское городское поселение</t>
  </si>
  <si>
    <t>Утвержден постановление администрации Сланцевского муниципального района Ленинградской области от ______№_____(Приложение 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</si>
</sst>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27">
    <xf numFmtId="0" fontId="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9" fillId="0" borderId="0"/>
    <xf numFmtId="0" fontId="21" fillId="0" borderId="0"/>
    <xf numFmtId="0" fontId="24" fillId="0" borderId="0"/>
    <xf numFmtId="0" fontId="19" fillId="0" borderId="0"/>
    <xf numFmtId="0" fontId="25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1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33" fillId="0" borderId="0"/>
    <xf numFmtId="0" fontId="22" fillId="0" borderId="0"/>
    <xf numFmtId="0" fontId="13" fillId="0" borderId="0"/>
    <xf numFmtId="0" fontId="21" fillId="0" borderId="0"/>
    <xf numFmtId="0" fontId="13" fillId="0" borderId="0"/>
    <xf numFmtId="43" fontId="22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9" fillId="11" borderId="16" applyNumberFormat="0" applyAlignment="0" applyProtection="0"/>
    <xf numFmtId="0" fontId="46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8" fillId="11" borderId="17" applyNumberFormat="0" applyAlignment="0" applyProtection="0"/>
    <xf numFmtId="0" fontId="45" fillId="0" borderId="0" applyNumberFormat="0" applyFill="0" applyBorder="0" applyAlignment="0" applyProtection="0"/>
    <xf numFmtId="0" fontId="44" fillId="12" borderId="22" applyNumberFormat="0" applyAlignment="0" applyProtection="0"/>
    <xf numFmtId="0" fontId="3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0" borderId="0"/>
    <xf numFmtId="0" fontId="36" fillId="5" borderId="0" applyNumberFormat="0" applyBorder="0" applyAlignment="0" applyProtection="0"/>
    <xf numFmtId="0" fontId="40" fillId="0" borderId="18" applyNumberFormat="0" applyFill="0" applyAlignment="0" applyProtection="0"/>
    <xf numFmtId="0" fontId="36" fillId="8" borderId="0" applyNumberFormat="0" applyBorder="0" applyAlignment="0" applyProtection="0"/>
    <xf numFmtId="0" fontId="41" fillId="0" borderId="19" applyNumberFormat="0" applyFill="0" applyAlignment="0" applyProtection="0"/>
    <xf numFmtId="0" fontId="19" fillId="0" borderId="0"/>
    <xf numFmtId="0" fontId="42" fillId="0" borderId="20" applyNumberFormat="0" applyFill="0" applyAlignment="0" applyProtection="0"/>
    <xf numFmtId="0" fontId="36" fillId="4" borderId="0" applyNumberFormat="0" applyBorder="0" applyAlignment="0" applyProtection="0"/>
    <xf numFmtId="0" fontId="43" fillId="0" borderId="21" applyNumberFormat="0" applyFill="0" applyAlignment="0" applyProtection="0"/>
    <xf numFmtId="0" fontId="35" fillId="0" borderId="0" applyProtection="0"/>
    <xf numFmtId="0" fontId="47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15" borderId="23" applyNumberFormat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>
      <alignment horizontal="center"/>
    </xf>
    <xf numFmtId="0" fontId="51" fillId="16" borderId="0" applyNumberFormat="0" applyBorder="0" applyAlignment="0" applyProtection="0"/>
    <xf numFmtId="0" fontId="1" fillId="0" borderId="0"/>
  </cellStyleXfs>
  <cellXfs count="162">
    <xf numFmtId="0" fontId="0" fillId="0" borderId="0" xfId="0"/>
    <xf numFmtId="4" fontId="18" fillId="2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left"/>
    </xf>
    <xf numFmtId="2" fontId="17" fillId="2" borderId="1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Alignment="1">
      <alignment horizontal="center" vertical="center"/>
    </xf>
    <xf numFmtId="0" fontId="18" fillId="2" borderId="1" xfId="1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1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2" fontId="18" fillId="2" borderId="1" xfId="11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right" vertical="center" indent="1"/>
    </xf>
    <xf numFmtId="3" fontId="18" fillId="2" borderId="1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/>
    </xf>
    <xf numFmtId="1" fontId="18" fillId="2" borderId="12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vertical="center" wrapText="1"/>
    </xf>
    <xf numFmtId="0" fontId="18" fillId="2" borderId="6" xfId="0" applyNumberFormat="1" applyFont="1" applyFill="1" applyBorder="1" applyAlignment="1">
      <alignment horizontal="center" wrapText="1"/>
    </xf>
    <xf numFmtId="4" fontId="17" fillId="2" borderId="1" xfId="16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left" vertical="center"/>
    </xf>
    <xf numFmtId="2" fontId="18" fillId="2" borderId="1" xfId="16" applyNumberFormat="1" applyFont="1" applyFill="1" applyBorder="1" applyAlignment="1">
      <alignment horizontal="center" vertical="center"/>
    </xf>
    <xf numFmtId="2" fontId="18" fillId="2" borderId="1" xfId="16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Alignment="1">
      <alignment horizontal="right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right" vertical="center" indent="1"/>
    </xf>
    <xf numFmtId="2" fontId="18" fillId="3" borderId="1" xfId="0" applyNumberFormat="1" applyFont="1" applyFill="1" applyBorder="1" applyAlignment="1">
      <alignment horizontal="center" vertical="center" wrapText="1"/>
    </xf>
    <xf numFmtId="2" fontId="18" fillId="3" borderId="1" xfId="16" applyNumberFormat="1" applyFont="1" applyFill="1" applyBorder="1" applyAlignment="1">
      <alignment horizontal="center" vertical="center"/>
    </xf>
    <xf numFmtId="2" fontId="18" fillId="3" borderId="1" xfId="16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 indent="1"/>
    </xf>
    <xf numFmtId="4" fontId="18" fillId="2" borderId="1" xfId="16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 vertical="center" inden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7" xfId="16" applyNumberFormat="1" applyFont="1" applyFill="1" applyBorder="1" applyAlignment="1">
      <alignment horizontal="center" vertical="center"/>
    </xf>
    <xf numFmtId="4" fontId="17" fillId="2" borderId="2" xfId="16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4" fontId="17" fillId="2" borderId="7" xfId="16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7" fillId="2" borderId="6" xfId="16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1" fontId="18" fillId="2" borderId="13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90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2" fontId="31" fillId="2" borderId="0" xfId="0" applyNumberFormat="1" applyFont="1" applyFill="1" applyAlignment="1">
      <alignment horizontal="right" vertical="center"/>
    </xf>
    <xf numFmtId="2" fontId="31" fillId="2" borderId="7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right" vertical="center" indent="1"/>
    </xf>
    <xf numFmtId="4" fontId="34" fillId="2" borderId="7" xfId="16" applyNumberFormat="1" applyFont="1" applyFill="1" applyBorder="1" applyAlignment="1">
      <alignment horizontal="center" vertical="center"/>
    </xf>
    <xf numFmtId="2" fontId="31" fillId="3" borderId="1" xfId="16" applyNumberFormat="1" applyFont="1" applyFill="1" applyBorder="1" applyAlignment="1">
      <alignment horizontal="center" vertical="center"/>
    </xf>
    <xf numFmtId="2" fontId="31" fillId="2" borderId="1" xfId="16" applyNumberFormat="1" applyFont="1" applyFill="1" applyBorder="1" applyAlignment="1">
      <alignment horizontal="center" vertical="center"/>
    </xf>
    <xf numFmtId="2" fontId="31" fillId="3" borderId="1" xfId="0" applyNumberFormat="1" applyFont="1" applyFill="1" applyBorder="1" applyAlignment="1">
      <alignment horizontal="center" vertical="center" wrapText="1"/>
    </xf>
    <xf numFmtId="2" fontId="31" fillId="2" borderId="1" xfId="16" applyNumberFormat="1" applyFont="1" applyFill="1" applyBorder="1" applyAlignment="1">
      <alignment horizontal="center" vertical="center" wrapText="1"/>
    </xf>
    <xf numFmtId="4" fontId="34" fillId="2" borderId="1" xfId="16" applyNumberFormat="1" applyFont="1" applyFill="1" applyBorder="1" applyAlignment="1">
      <alignment horizontal="center" vertical="center"/>
    </xf>
    <xf numFmtId="2" fontId="31" fillId="2" borderId="0" xfId="0" applyNumberFormat="1" applyFont="1" applyFill="1" applyAlignment="1">
      <alignment horizontal="right" vertical="center" indent="1"/>
    </xf>
    <xf numFmtId="2" fontId="52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7" fillId="2" borderId="1" xfId="16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left" vertical="center"/>
    </xf>
    <xf numFmtId="3" fontId="18" fillId="2" borderId="6" xfId="16" applyNumberFormat="1" applyFont="1" applyFill="1" applyBorder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1" fontId="54" fillId="2" borderId="0" xfId="0" applyNumberFormat="1" applyFont="1" applyFill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53" fillId="2" borderId="0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/>
    </xf>
    <xf numFmtId="0" fontId="18" fillId="2" borderId="6" xfId="16" applyNumberFormat="1" applyFont="1" applyFill="1" applyBorder="1" applyAlignment="1">
      <alignment horizontal="left" vertical="center"/>
    </xf>
    <xf numFmtId="0" fontId="18" fillId="2" borderId="2" xfId="16" applyNumberFormat="1" applyFont="1" applyFill="1" applyBorder="1" applyAlignment="1">
      <alignment horizontal="left" vertical="center"/>
    </xf>
    <xf numFmtId="0" fontId="17" fillId="2" borderId="6" xfId="16" applyNumberFormat="1" applyFont="1" applyFill="1" applyBorder="1" applyAlignment="1">
      <alignment horizontal="left" vertical="center"/>
    </xf>
    <xf numFmtId="0" fontId="17" fillId="2" borderId="2" xfId="16" applyNumberFormat="1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center" textRotation="90" wrapText="1"/>
    </xf>
    <xf numFmtId="2" fontId="18" fillId="2" borderId="1" xfId="11" applyNumberFormat="1" applyFont="1" applyFill="1" applyBorder="1" applyAlignment="1">
      <alignment horizontal="center" vertical="center" textRotation="90" wrapText="1"/>
    </xf>
    <xf numFmtId="3" fontId="17" fillId="2" borderId="6" xfId="16" applyNumberFormat="1" applyFont="1" applyFill="1" applyBorder="1" applyAlignment="1">
      <alignment horizontal="center" vertical="center"/>
    </xf>
    <xf numFmtId="3" fontId="17" fillId="2" borderId="7" xfId="16" applyNumberFormat="1" applyFont="1" applyFill="1" applyBorder="1" applyAlignment="1">
      <alignment horizontal="center" vertical="center"/>
    </xf>
    <xf numFmtId="3" fontId="17" fillId="2" borderId="2" xfId="16" applyNumberFormat="1" applyFont="1" applyFill="1" applyBorder="1" applyAlignment="1">
      <alignment horizontal="center" vertical="center"/>
    </xf>
    <xf numFmtId="0" fontId="17" fillId="2" borderId="6" xfId="16" applyNumberFormat="1" applyFont="1" applyFill="1" applyBorder="1" applyAlignment="1">
      <alignment horizontal="center" vertical="center"/>
    </xf>
    <xf numFmtId="0" fontId="17" fillId="2" borderId="2" xfId="16" applyNumberFormat="1" applyFont="1" applyFill="1" applyBorder="1" applyAlignment="1">
      <alignment horizontal="center" vertical="center"/>
    </xf>
    <xf numFmtId="0" fontId="18" fillId="2" borderId="1" xfId="11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/>
    </xf>
    <xf numFmtId="0" fontId="18" fillId="2" borderId="1" xfId="0" applyNumberFormat="1" applyFont="1" applyFill="1" applyBorder="1" applyAlignment="1">
      <alignment horizontal="center" vertical="center" textRotation="90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0" fontId="18" fillId="2" borderId="3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2" fontId="23" fillId="2" borderId="6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2" fontId="23" fillId="2" borderId="5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 wrapText="1"/>
    </xf>
    <xf numFmtId="2" fontId="23" fillId="2" borderId="9" xfId="0" applyNumberFormat="1" applyFont="1" applyFill="1" applyBorder="1" applyAlignment="1">
      <alignment horizontal="center" vertical="center" wrapText="1"/>
    </xf>
    <xf numFmtId="2" fontId="23" fillId="2" borderId="14" xfId="0" applyNumberFormat="1" applyFont="1" applyFill="1" applyBorder="1" applyAlignment="1">
      <alignment horizontal="center" vertical="center" wrapText="1"/>
    </xf>
    <xf numFmtId="2" fontId="23" fillId="2" borderId="15" xfId="0" applyNumberFormat="1" applyFont="1" applyFill="1" applyBorder="1" applyAlignment="1">
      <alignment horizontal="center" vertical="center" wrapText="1"/>
    </xf>
    <xf numFmtId="2" fontId="23" fillId="2" borderId="10" xfId="0" applyNumberFormat="1" applyFont="1" applyFill="1" applyBorder="1" applyAlignment="1">
      <alignment horizontal="center" vertical="center" wrapText="1"/>
    </xf>
    <xf numFmtId="2" fontId="23" fillId="2" borderId="11" xfId="0" applyNumberFormat="1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 wrapText="1"/>
    </xf>
  </cellXfs>
  <cellStyles count="2527">
    <cellStyle name="Excel Built-in Normal" xfId="1"/>
    <cellStyle name="Excel Built-in Normal 2" xfId="2"/>
    <cellStyle name="Excel Built-in Normal 2 2" xfId="3"/>
    <cellStyle name="Excel Built-in Normal 2 2 2" xfId="57"/>
    <cellStyle name="Excel Built-in Normal 2 2 3" xfId="94"/>
    <cellStyle name="Excel Built-in Normal 2 3" xfId="56"/>
    <cellStyle name="Excel Built-in Normal 2 4" xfId="95"/>
    <cellStyle name="Excel Built-in Normal 3" xfId="4"/>
    <cellStyle name="Excel Built-in Normal 3 2" xfId="58"/>
    <cellStyle name="Excel Built-in Normal 3 3" xfId="96"/>
    <cellStyle name="Excel Built-in Normal 4" xfId="54"/>
    <cellStyle name="Excel Built-in Normal 5" xfId="97"/>
    <cellStyle name="TableStyleLight1" xfId="5"/>
    <cellStyle name="Акцент1 2" xfId="2516"/>
    <cellStyle name="Акцент2 2" xfId="2510"/>
    <cellStyle name="Акцент3 2" xfId="2507"/>
    <cellStyle name="Акцент4 2" xfId="2508"/>
    <cellStyle name="Акцент5 2" xfId="2512"/>
    <cellStyle name="Акцент6 2" xfId="2489"/>
    <cellStyle name="Ввод  2" xfId="2470"/>
    <cellStyle name="Вывод 2" xfId="2486"/>
    <cellStyle name="Вычисление 2" xfId="2464"/>
    <cellStyle name="Заголовок 1 2" xfId="2511"/>
    <cellStyle name="Заголовок 2 2" xfId="2513"/>
    <cellStyle name="Заголовок 3 2" xfId="2515"/>
    <cellStyle name="Заголовок 4 2" xfId="2485"/>
    <cellStyle name="Итог 2" xfId="2517"/>
    <cellStyle name="Контрольная ячейка 2" xfId="2488"/>
    <cellStyle name="Название 2" xfId="2487"/>
    <cellStyle name="Нейтральный 2" xfId="2465"/>
    <cellStyle name="Обычный" xfId="0" builtinId="0"/>
    <cellStyle name="Обычный 10" xfId="6"/>
    <cellStyle name="Обычный 10 10" xfId="494"/>
    <cellStyle name="Обычный 10 10 2" xfId="1088"/>
    <cellStyle name="Обычный 10 10 2 2" xfId="2276"/>
    <cellStyle name="Обычный 10 10 3" xfId="1682"/>
    <cellStyle name="Обычный 10 11" xfId="641"/>
    <cellStyle name="Обычный 10 11 2" xfId="1829"/>
    <cellStyle name="Обычный 10 12" xfId="1235"/>
    <cellStyle name="Обычный 10 13" xfId="2423"/>
    <cellStyle name="Обычный 10 14" xfId="2461"/>
    <cellStyle name="Обычный 10 2" xfId="7"/>
    <cellStyle name="Обычный 10 2 10" xfId="1236"/>
    <cellStyle name="Обычный 10 2 11" xfId="2424"/>
    <cellStyle name="Обычный 10 2 12" xfId="2462"/>
    <cellStyle name="Обычный 10 2 2" xfId="60"/>
    <cellStyle name="Обычный 10 2 2 2" xfId="225"/>
    <cellStyle name="Обычный 10 2 2 2 2" xfId="819"/>
    <cellStyle name="Обычный 10 2 2 2 2 2" xfId="2007"/>
    <cellStyle name="Обычный 10 2 2 2 3" xfId="1413"/>
    <cellStyle name="Обычный 10 2 2 3" xfId="372"/>
    <cellStyle name="Обычный 10 2 2 3 2" xfId="966"/>
    <cellStyle name="Обычный 10 2 2 3 2 2" xfId="2154"/>
    <cellStyle name="Обычный 10 2 2 3 3" xfId="1560"/>
    <cellStyle name="Обычный 10 2 2 4" xfId="525"/>
    <cellStyle name="Обычный 10 2 2 4 2" xfId="1119"/>
    <cellStyle name="Обычный 10 2 2 4 2 2" xfId="2307"/>
    <cellStyle name="Обычный 10 2 2 4 3" xfId="1713"/>
    <cellStyle name="Обычный 10 2 2 5" xfId="672"/>
    <cellStyle name="Обычный 10 2 2 5 2" xfId="1860"/>
    <cellStyle name="Обычный 10 2 2 6" xfId="1266"/>
    <cellStyle name="Обычный 10 2 3" xfId="99"/>
    <cellStyle name="Обычный 10 2 3 2" xfId="255"/>
    <cellStyle name="Обычный 10 2 3 2 2" xfId="849"/>
    <cellStyle name="Обычный 10 2 3 2 2 2" xfId="2037"/>
    <cellStyle name="Обычный 10 2 3 2 3" xfId="1443"/>
    <cellStyle name="Обычный 10 2 3 3" xfId="402"/>
    <cellStyle name="Обычный 10 2 3 3 2" xfId="996"/>
    <cellStyle name="Обычный 10 2 3 3 2 2" xfId="2184"/>
    <cellStyle name="Обычный 10 2 3 3 3" xfId="1590"/>
    <cellStyle name="Обычный 10 2 3 4" xfId="555"/>
    <cellStyle name="Обычный 10 2 3 4 2" xfId="1149"/>
    <cellStyle name="Обычный 10 2 3 4 2 2" xfId="2337"/>
    <cellStyle name="Обычный 10 2 3 4 3" xfId="1743"/>
    <cellStyle name="Обычный 10 2 3 5" xfId="702"/>
    <cellStyle name="Обычный 10 2 3 5 2" xfId="1890"/>
    <cellStyle name="Обычный 10 2 3 6" xfId="1296"/>
    <cellStyle name="Обычный 10 2 4" xfId="135"/>
    <cellStyle name="Обычный 10 2 4 2" xfId="282"/>
    <cellStyle name="Обычный 10 2 4 2 2" xfId="876"/>
    <cellStyle name="Обычный 10 2 4 2 2 2" xfId="2064"/>
    <cellStyle name="Обычный 10 2 4 2 3" xfId="1470"/>
    <cellStyle name="Обычный 10 2 4 3" xfId="430"/>
    <cellStyle name="Обычный 10 2 4 3 2" xfId="1024"/>
    <cellStyle name="Обычный 10 2 4 3 2 2" xfId="2212"/>
    <cellStyle name="Обычный 10 2 4 3 3" xfId="1618"/>
    <cellStyle name="Обычный 10 2 4 4" xfId="582"/>
    <cellStyle name="Обычный 10 2 4 4 2" xfId="1176"/>
    <cellStyle name="Обычный 10 2 4 4 2 2" xfId="2364"/>
    <cellStyle name="Обычный 10 2 4 4 3" xfId="1770"/>
    <cellStyle name="Обычный 10 2 4 5" xfId="729"/>
    <cellStyle name="Обычный 10 2 4 5 2" xfId="1917"/>
    <cellStyle name="Обычный 10 2 4 6" xfId="1323"/>
    <cellStyle name="Обычный 10 2 5" xfId="165"/>
    <cellStyle name="Обычный 10 2 5 2" xfId="312"/>
    <cellStyle name="Обычный 10 2 5 2 2" xfId="906"/>
    <cellStyle name="Обычный 10 2 5 2 2 2" xfId="2094"/>
    <cellStyle name="Обычный 10 2 5 2 3" xfId="1500"/>
    <cellStyle name="Обычный 10 2 5 3" xfId="460"/>
    <cellStyle name="Обычный 10 2 5 3 2" xfId="1054"/>
    <cellStyle name="Обычный 10 2 5 3 2 2" xfId="2242"/>
    <cellStyle name="Обычный 10 2 5 3 3" xfId="1648"/>
    <cellStyle name="Обычный 10 2 5 4" xfId="612"/>
    <cellStyle name="Обычный 10 2 5 4 2" xfId="1206"/>
    <cellStyle name="Обычный 10 2 5 4 2 2" xfId="2394"/>
    <cellStyle name="Обычный 10 2 5 4 3" xfId="1800"/>
    <cellStyle name="Обычный 10 2 5 5" xfId="759"/>
    <cellStyle name="Обычный 10 2 5 5 2" xfId="1947"/>
    <cellStyle name="Обычный 10 2 5 6" xfId="1353"/>
    <cellStyle name="Обычный 10 2 6" xfId="195"/>
    <cellStyle name="Обычный 10 2 6 2" xfId="789"/>
    <cellStyle name="Обычный 10 2 6 2 2" xfId="1977"/>
    <cellStyle name="Обычный 10 2 6 3" xfId="1383"/>
    <cellStyle name="Обычный 10 2 7" xfId="342"/>
    <cellStyle name="Обычный 10 2 7 2" xfId="936"/>
    <cellStyle name="Обычный 10 2 7 2 2" xfId="2124"/>
    <cellStyle name="Обычный 10 2 7 3" xfId="1530"/>
    <cellStyle name="Обычный 10 2 8" xfId="495"/>
    <cellStyle name="Обычный 10 2 8 2" xfId="1089"/>
    <cellStyle name="Обычный 10 2 8 2 2" xfId="2277"/>
    <cellStyle name="Обычный 10 2 8 3" xfId="1683"/>
    <cellStyle name="Обычный 10 2 9" xfId="642"/>
    <cellStyle name="Обычный 10 2 9 2" xfId="1830"/>
    <cellStyle name="Обычный 10 3" xfId="46"/>
    <cellStyle name="Обычный 10 3 10" xfId="1260"/>
    <cellStyle name="Обычный 10 3 11" xfId="2460"/>
    <cellStyle name="Обычный 10 3 2" xfId="89"/>
    <cellStyle name="Обычный 10 3 2 2" xfId="249"/>
    <cellStyle name="Обычный 10 3 2 2 2" xfId="843"/>
    <cellStyle name="Обычный 10 3 2 2 2 2" xfId="2031"/>
    <cellStyle name="Обычный 10 3 2 2 3" xfId="1437"/>
    <cellStyle name="Обычный 10 3 2 3" xfId="396"/>
    <cellStyle name="Обычный 10 3 2 3 2" xfId="990"/>
    <cellStyle name="Обычный 10 3 2 3 2 2" xfId="2178"/>
    <cellStyle name="Обычный 10 3 2 3 3" xfId="1584"/>
    <cellStyle name="Обычный 10 3 2 4" xfId="549"/>
    <cellStyle name="Обычный 10 3 2 4 2" xfId="1143"/>
    <cellStyle name="Обычный 10 3 2 4 2 2" xfId="2331"/>
    <cellStyle name="Обычный 10 3 2 4 3" xfId="1737"/>
    <cellStyle name="Обычный 10 3 2 5" xfId="696"/>
    <cellStyle name="Обычный 10 3 2 5 2" xfId="1884"/>
    <cellStyle name="Обычный 10 3 2 6" xfId="1290"/>
    <cellStyle name="Обычный 10 3 3" xfId="100"/>
    <cellStyle name="Обычный 10 3 3 2" xfId="256"/>
    <cellStyle name="Обычный 10 3 3 2 2" xfId="850"/>
    <cellStyle name="Обычный 10 3 3 2 2 2" xfId="2038"/>
    <cellStyle name="Обычный 10 3 3 2 3" xfId="1444"/>
    <cellStyle name="Обычный 10 3 3 3" xfId="403"/>
    <cellStyle name="Обычный 10 3 3 3 2" xfId="997"/>
    <cellStyle name="Обычный 10 3 3 3 2 2" xfId="2185"/>
    <cellStyle name="Обычный 10 3 3 3 3" xfId="1591"/>
    <cellStyle name="Обычный 10 3 3 4" xfId="556"/>
    <cellStyle name="Обычный 10 3 3 4 2" xfId="1150"/>
    <cellStyle name="Обычный 10 3 3 4 2 2" xfId="2338"/>
    <cellStyle name="Обычный 10 3 3 4 3" xfId="1744"/>
    <cellStyle name="Обычный 10 3 3 5" xfId="703"/>
    <cellStyle name="Обычный 10 3 3 5 2" xfId="1891"/>
    <cellStyle name="Обычный 10 3 3 6" xfId="1297"/>
    <cellStyle name="Обычный 10 3 4" xfId="159"/>
    <cellStyle name="Обычный 10 3 4 2" xfId="306"/>
    <cellStyle name="Обычный 10 3 4 2 2" xfId="900"/>
    <cellStyle name="Обычный 10 3 4 2 2 2" xfId="2088"/>
    <cellStyle name="Обычный 10 3 4 2 3" xfId="1494"/>
    <cellStyle name="Обычный 10 3 4 3" xfId="454"/>
    <cellStyle name="Обычный 10 3 4 3 2" xfId="1048"/>
    <cellStyle name="Обычный 10 3 4 3 2 2" xfId="2236"/>
    <cellStyle name="Обычный 10 3 4 3 3" xfId="1642"/>
    <cellStyle name="Обычный 10 3 4 4" xfId="606"/>
    <cellStyle name="Обычный 10 3 4 4 2" xfId="1200"/>
    <cellStyle name="Обычный 10 3 4 4 2 2" xfId="2388"/>
    <cellStyle name="Обычный 10 3 4 4 3" xfId="1794"/>
    <cellStyle name="Обычный 10 3 4 5" xfId="753"/>
    <cellStyle name="Обычный 10 3 4 5 2" xfId="1941"/>
    <cellStyle name="Обычный 10 3 4 6" xfId="1347"/>
    <cellStyle name="Обычный 10 3 5" xfId="189"/>
    <cellStyle name="Обычный 10 3 5 2" xfId="336"/>
    <cellStyle name="Обычный 10 3 5 2 2" xfId="930"/>
    <cellStyle name="Обычный 10 3 5 2 2 2" xfId="2118"/>
    <cellStyle name="Обычный 10 3 5 2 3" xfId="1524"/>
    <cellStyle name="Обычный 10 3 5 3" xfId="484"/>
    <cellStyle name="Обычный 10 3 5 3 2" xfId="1078"/>
    <cellStyle name="Обычный 10 3 5 3 2 2" xfId="2266"/>
    <cellStyle name="Обычный 10 3 5 3 3" xfId="1672"/>
    <cellStyle name="Обычный 10 3 5 4" xfId="636"/>
    <cellStyle name="Обычный 10 3 5 4 2" xfId="1230"/>
    <cellStyle name="Обычный 10 3 5 4 2 2" xfId="2418"/>
    <cellStyle name="Обычный 10 3 5 4 3" xfId="1824"/>
    <cellStyle name="Обычный 10 3 5 5" xfId="783"/>
    <cellStyle name="Обычный 10 3 5 5 2" xfId="1971"/>
    <cellStyle name="Обычный 10 3 5 6" xfId="1377"/>
    <cellStyle name="Обычный 10 3 6" xfId="219"/>
    <cellStyle name="Обычный 10 3 6 2" xfId="813"/>
    <cellStyle name="Обычный 10 3 6 2 2" xfId="2001"/>
    <cellStyle name="Обычный 10 3 6 3" xfId="1407"/>
    <cellStyle name="Обычный 10 3 7" xfId="366"/>
    <cellStyle name="Обычный 10 3 7 2" xfId="960"/>
    <cellStyle name="Обычный 10 3 7 2 2" xfId="2148"/>
    <cellStyle name="Обычный 10 3 7 3" xfId="1554"/>
    <cellStyle name="Обычный 10 3 8" xfId="519"/>
    <cellStyle name="Обычный 10 3 8 2" xfId="1113"/>
    <cellStyle name="Обычный 10 3 8 2 2" xfId="2301"/>
    <cellStyle name="Обычный 10 3 8 3" xfId="1707"/>
    <cellStyle name="Обычный 10 3 9" xfId="666"/>
    <cellStyle name="Обычный 10 3 9 2" xfId="1854"/>
    <cellStyle name="Обычный 10 4" xfId="59"/>
    <cellStyle name="Обычный 10 4 2" xfId="224"/>
    <cellStyle name="Обычный 10 4 2 2" xfId="818"/>
    <cellStyle name="Обычный 10 4 2 2 2" xfId="2006"/>
    <cellStyle name="Обычный 10 4 2 3" xfId="1412"/>
    <cellStyle name="Обычный 10 4 3" xfId="371"/>
    <cellStyle name="Обычный 10 4 3 2" xfId="965"/>
    <cellStyle name="Обычный 10 4 3 2 2" xfId="2153"/>
    <cellStyle name="Обычный 10 4 3 3" xfId="1559"/>
    <cellStyle name="Обычный 10 4 4" xfId="524"/>
    <cellStyle name="Обычный 10 4 4 2" xfId="1118"/>
    <cellStyle name="Обычный 10 4 4 2 2" xfId="2306"/>
    <cellStyle name="Обычный 10 4 4 3" xfId="1712"/>
    <cellStyle name="Обычный 10 4 5" xfId="671"/>
    <cellStyle name="Обычный 10 4 5 2" xfId="1859"/>
    <cellStyle name="Обычный 10 4 6" xfId="1265"/>
    <cellStyle name="Обычный 10 5" xfId="98"/>
    <cellStyle name="Обычный 10 5 2" xfId="254"/>
    <cellStyle name="Обычный 10 5 2 2" xfId="848"/>
    <cellStyle name="Обычный 10 5 2 2 2" xfId="2036"/>
    <cellStyle name="Обычный 10 5 2 3" xfId="1442"/>
    <cellStyle name="Обычный 10 5 3" xfId="401"/>
    <cellStyle name="Обычный 10 5 3 2" xfId="995"/>
    <cellStyle name="Обычный 10 5 3 2 2" xfId="2183"/>
    <cellStyle name="Обычный 10 5 3 3" xfId="1589"/>
    <cellStyle name="Обычный 10 5 4" xfId="554"/>
    <cellStyle name="Обычный 10 5 4 2" xfId="1148"/>
    <cellStyle name="Обычный 10 5 4 2 2" xfId="2336"/>
    <cellStyle name="Обычный 10 5 4 3" xfId="1742"/>
    <cellStyle name="Обычный 10 5 5" xfId="701"/>
    <cellStyle name="Обычный 10 5 5 2" xfId="1889"/>
    <cellStyle name="Обычный 10 5 6" xfId="1295"/>
    <cellStyle name="Обычный 10 6" xfId="134"/>
    <cellStyle name="Обычный 10 6 2" xfId="281"/>
    <cellStyle name="Обычный 10 6 2 2" xfId="875"/>
    <cellStyle name="Обычный 10 6 2 2 2" xfId="2063"/>
    <cellStyle name="Обычный 10 6 2 3" xfId="1469"/>
    <cellStyle name="Обычный 10 6 3" xfId="429"/>
    <cellStyle name="Обычный 10 6 3 2" xfId="1023"/>
    <cellStyle name="Обычный 10 6 3 2 2" xfId="2211"/>
    <cellStyle name="Обычный 10 6 3 3" xfId="1617"/>
    <cellStyle name="Обычный 10 6 4" xfId="581"/>
    <cellStyle name="Обычный 10 6 4 2" xfId="1175"/>
    <cellStyle name="Обычный 10 6 4 2 2" xfId="2363"/>
    <cellStyle name="Обычный 10 6 4 3" xfId="1769"/>
    <cellStyle name="Обычный 10 6 5" xfId="728"/>
    <cellStyle name="Обычный 10 6 5 2" xfId="1916"/>
    <cellStyle name="Обычный 10 6 6" xfId="1322"/>
    <cellStyle name="Обычный 10 7" xfId="164"/>
    <cellStyle name="Обычный 10 7 2" xfId="311"/>
    <cellStyle name="Обычный 10 7 2 2" xfId="905"/>
    <cellStyle name="Обычный 10 7 2 2 2" xfId="2093"/>
    <cellStyle name="Обычный 10 7 2 3" xfId="1499"/>
    <cellStyle name="Обычный 10 7 3" xfId="459"/>
    <cellStyle name="Обычный 10 7 3 2" xfId="1053"/>
    <cellStyle name="Обычный 10 7 3 2 2" xfId="2241"/>
    <cellStyle name="Обычный 10 7 3 3" xfId="1647"/>
    <cellStyle name="Обычный 10 7 4" xfId="611"/>
    <cellStyle name="Обычный 10 7 4 2" xfId="1205"/>
    <cellStyle name="Обычный 10 7 4 2 2" xfId="2393"/>
    <cellStyle name="Обычный 10 7 4 3" xfId="1799"/>
    <cellStyle name="Обычный 10 7 5" xfId="758"/>
    <cellStyle name="Обычный 10 7 5 2" xfId="1946"/>
    <cellStyle name="Обычный 10 7 6" xfId="1352"/>
    <cellStyle name="Обычный 10 8" xfId="194"/>
    <cellStyle name="Обычный 10 8 2" xfId="788"/>
    <cellStyle name="Обычный 10 8 2 2" xfId="1976"/>
    <cellStyle name="Обычный 10 8 3" xfId="1382"/>
    <cellStyle name="Обычный 10 9" xfId="341"/>
    <cellStyle name="Обычный 10 9 2" xfId="935"/>
    <cellStyle name="Обычный 10 9 2 2" xfId="2123"/>
    <cellStyle name="Обычный 10 9 3" xfId="1529"/>
    <cellStyle name="Обычный 11" xfId="8"/>
    <cellStyle name="Обычный 11 10" xfId="1237"/>
    <cellStyle name="Обычный 11 11" xfId="2435"/>
    <cellStyle name="Обычный 11 12" xfId="2477"/>
    <cellStyle name="Обычный 11 2" xfId="61"/>
    <cellStyle name="Обычный 11 2 2" xfId="226"/>
    <cellStyle name="Обычный 11 2 2 2" xfId="820"/>
    <cellStyle name="Обычный 11 2 2 2 2" xfId="2008"/>
    <cellStyle name="Обычный 11 2 2 3" xfId="1414"/>
    <cellStyle name="Обычный 11 2 3" xfId="373"/>
    <cellStyle name="Обычный 11 2 3 2" xfId="967"/>
    <cellStyle name="Обычный 11 2 3 2 2" xfId="2155"/>
    <cellStyle name="Обычный 11 2 3 3" xfId="1561"/>
    <cellStyle name="Обычный 11 2 4" xfId="526"/>
    <cellStyle name="Обычный 11 2 4 2" xfId="1120"/>
    <cellStyle name="Обычный 11 2 4 2 2" xfId="2308"/>
    <cellStyle name="Обычный 11 2 4 3" xfId="1714"/>
    <cellStyle name="Обычный 11 2 5" xfId="673"/>
    <cellStyle name="Обычный 11 2 5 2" xfId="1861"/>
    <cellStyle name="Обычный 11 2 6" xfId="1267"/>
    <cellStyle name="Обычный 11 3" xfId="101"/>
    <cellStyle name="Обычный 11 3 2" xfId="257"/>
    <cellStyle name="Обычный 11 3 2 2" xfId="851"/>
    <cellStyle name="Обычный 11 3 2 2 2" xfId="2039"/>
    <cellStyle name="Обычный 11 3 2 3" xfId="1445"/>
    <cellStyle name="Обычный 11 3 3" xfId="404"/>
    <cellStyle name="Обычный 11 3 3 2" xfId="998"/>
    <cellStyle name="Обычный 11 3 3 2 2" xfId="2186"/>
    <cellStyle name="Обычный 11 3 3 3" xfId="1592"/>
    <cellStyle name="Обычный 11 3 4" xfId="557"/>
    <cellStyle name="Обычный 11 3 4 2" xfId="1151"/>
    <cellStyle name="Обычный 11 3 4 2 2" xfId="2339"/>
    <cellStyle name="Обычный 11 3 4 3" xfId="1745"/>
    <cellStyle name="Обычный 11 3 5" xfId="704"/>
    <cellStyle name="Обычный 11 3 5 2" xfId="1892"/>
    <cellStyle name="Обычный 11 3 6" xfId="1298"/>
    <cellStyle name="Обычный 11 4" xfId="136"/>
    <cellStyle name="Обычный 11 4 2" xfId="283"/>
    <cellStyle name="Обычный 11 4 2 2" xfId="877"/>
    <cellStyle name="Обычный 11 4 2 2 2" xfId="2065"/>
    <cellStyle name="Обычный 11 4 2 3" xfId="1471"/>
    <cellStyle name="Обычный 11 4 3" xfId="431"/>
    <cellStyle name="Обычный 11 4 3 2" xfId="1025"/>
    <cellStyle name="Обычный 11 4 3 2 2" xfId="2213"/>
    <cellStyle name="Обычный 11 4 3 3" xfId="1619"/>
    <cellStyle name="Обычный 11 4 4" xfId="583"/>
    <cellStyle name="Обычный 11 4 4 2" xfId="1177"/>
    <cellStyle name="Обычный 11 4 4 2 2" xfId="2365"/>
    <cellStyle name="Обычный 11 4 4 3" xfId="1771"/>
    <cellStyle name="Обычный 11 4 5" xfId="730"/>
    <cellStyle name="Обычный 11 4 5 2" xfId="1918"/>
    <cellStyle name="Обычный 11 4 6" xfId="1324"/>
    <cellStyle name="Обычный 11 5" xfId="166"/>
    <cellStyle name="Обычный 11 5 2" xfId="313"/>
    <cellStyle name="Обычный 11 5 2 2" xfId="907"/>
    <cellStyle name="Обычный 11 5 2 2 2" xfId="2095"/>
    <cellStyle name="Обычный 11 5 2 3" xfId="1501"/>
    <cellStyle name="Обычный 11 5 3" xfId="461"/>
    <cellStyle name="Обычный 11 5 3 2" xfId="1055"/>
    <cellStyle name="Обычный 11 5 3 2 2" xfId="2243"/>
    <cellStyle name="Обычный 11 5 3 3" xfId="1649"/>
    <cellStyle name="Обычный 11 5 4" xfId="613"/>
    <cellStyle name="Обычный 11 5 4 2" xfId="1207"/>
    <cellStyle name="Обычный 11 5 4 2 2" xfId="2395"/>
    <cellStyle name="Обычный 11 5 4 3" xfId="1801"/>
    <cellStyle name="Обычный 11 5 5" xfId="760"/>
    <cellStyle name="Обычный 11 5 5 2" xfId="1948"/>
    <cellStyle name="Обычный 11 5 6" xfId="1354"/>
    <cellStyle name="Обычный 11 6" xfId="196"/>
    <cellStyle name="Обычный 11 6 2" xfId="790"/>
    <cellStyle name="Обычный 11 6 2 2" xfId="1978"/>
    <cellStyle name="Обычный 11 6 3" xfId="1384"/>
    <cellStyle name="Обычный 11 7" xfId="343"/>
    <cellStyle name="Обычный 11 7 2" xfId="937"/>
    <cellStyle name="Обычный 11 7 2 2" xfId="2125"/>
    <cellStyle name="Обычный 11 7 3" xfId="1531"/>
    <cellStyle name="Обычный 11 8" xfId="496"/>
    <cellStyle name="Обычный 11 8 2" xfId="1090"/>
    <cellStyle name="Обычный 11 8 2 2" xfId="2278"/>
    <cellStyle name="Обычный 11 8 3" xfId="1684"/>
    <cellStyle name="Обычный 11 9" xfId="643"/>
    <cellStyle name="Обычный 11 9 2" xfId="1831"/>
    <cellStyle name="Обычный 12" xfId="9"/>
    <cellStyle name="Обычный 12 2" xfId="62"/>
    <cellStyle name="Обычный 12 3" xfId="102"/>
    <cellStyle name="Обычный 13" xfId="10"/>
    <cellStyle name="Обычный 13 10" xfId="644"/>
    <cellStyle name="Обычный 13 10 2" xfId="1832"/>
    <cellStyle name="Обычный 13 11" xfId="1238"/>
    <cellStyle name="Обычный 13 12" xfId="2443"/>
    <cellStyle name="Обычный 13 13" xfId="2490"/>
    <cellStyle name="Обычный 13 2" xfId="52"/>
    <cellStyle name="Обычный 13 2 2" xfId="92"/>
    <cellStyle name="Обычный 13 2 2 2" xfId="252"/>
    <cellStyle name="Обычный 13 2 2 2 2" xfId="846"/>
    <cellStyle name="Обычный 13 2 2 2 2 2" xfId="2034"/>
    <cellStyle name="Обычный 13 2 2 2 3" xfId="1440"/>
    <cellStyle name="Обычный 13 2 2 3" xfId="399"/>
    <cellStyle name="Обычный 13 2 2 3 2" xfId="993"/>
    <cellStyle name="Обычный 13 2 2 3 2 2" xfId="2181"/>
    <cellStyle name="Обычный 13 2 2 3 3" xfId="1587"/>
    <cellStyle name="Обычный 13 2 2 4" xfId="552"/>
    <cellStyle name="Обычный 13 2 2 4 2" xfId="1146"/>
    <cellStyle name="Обычный 13 2 2 4 2 2" xfId="2334"/>
    <cellStyle name="Обычный 13 2 2 4 3" xfId="1740"/>
    <cellStyle name="Обычный 13 2 2 5" xfId="699"/>
    <cellStyle name="Обычный 13 2 2 5 2" xfId="1887"/>
    <cellStyle name="Обычный 13 2 2 6" xfId="1293"/>
    <cellStyle name="Обычный 13 2 3" xfId="162"/>
    <cellStyle name="Обычный 13 2 3 2" xfId="309"/>
    <cellStyle name="Обычный 13 2 3 2 2" xfId="903"/>
    <cellStyle name="Обычный 13 2 3 2 2 2" xfId="2091"/>
    <cellStyle name="Обычный 13 2 3 2 3" xfId="1497"/>
    <cellStyle name="Обычный 13 2 3 3" xfId="457"/>
    <cellStyle name="Обычный 13 2 3 3 2" xfId="1051"/>
    <cellStyle name="Обычный 13 2 3 3 2 2" xfId="2239"/>
    <cellStyle name="Обычный 13 2 3 3 3" xfId="1645"/>
    <cellStyle name="Обычный 13 2 3 4" xfId="609"/>
    <cellStyle name="Обычный 13 2 3 4 2" xfId="1203"/>
    <cellStyle name="Обычный 13 2 3 4 2 2" xfId="2391"/>
    <cellStyle name="Обычный 13 2 3 4 3" xfId="1797"/>
    <cellStyle name="Обычный 13 2 3 5" xfId="756"/>
    <cellStyle name="Обычный 13 2 3 5 2" xfId="1944"/>
    <cellStyle name="Обычный 13 2 3 6" xfId="1350"/>
    <cellStyle name="Обычный 13 2 4" xfId="192"/>
    <cellStyle name="Обычный 13 2 4 2" xfId="339"/>
    <cellStyle name="Обычный 13 2 4 2 2" xfId="933"/>
    <cellStyle name="Обычный 13 2 4 2 2 2" xfId="2121"/>
    <cellStyle name="Обычный 13 2 4 2 3" xfId="1527"/>
    <cellStyle name="Обычный 13 2 4 3" xfId="487"/>
    <cellStyle name="Обычный 13 2 4 3 2" xfId="1081"/>
    <cellStyle name="Обычный 13 2 4 3 2 2" xfId="2269"/>
    <cellStyle name="Обычный 13 2 4 3 3" xfId="1675"/>
    <cellStyle name="Обычный 13 2 4 4" xfId="639"/>
    <cellStyle name="Обычный 13 2 4 4 2" xfId="1233"/>
    <cellStyle name="Обычный 13 2 4 4 2 2" xfId="2421"/>
    <cellStyle name="Обычный 13 2 4 4 3" xfId="1827"/>
    <cellStyle name="Обычный 13 2 4 5" xfId="786"/>
    <cellStyle name="Обычный 13 2 4 5 2" xfId="1974"/>
    <cellStyle name="Обычный 13 2 4 6" xfId="1380"/>
    <cellStyle name="Обычный 13 2 5" xfId="222"/>
    <cellStyle name="Обычный 13 2 5 2" xfId="816"/>
    <cellStyle name="Обычный 13 2 5 2 2" xfId="2004"/>
    <cellStyle name="Обычный 13 2 5 3" xfId="1410"/>
    <cellStyle name="Обычный 13 2 6" xfId="369"/>
    <cellStyle name="Обычный 13 2 6 2" xfId="963"/>
    <cellStyle name="Обычный 13 2 6 2 2" xfId="2151"/>
    <cellStyle name="Обычный 13 2 6 3" xfId="1557"/>
    <cellStyle name="Обычный 13 2 7" xfId="522"/>
    <cellStyle name="Обычный 13 2 7 2" xfId="1116"/>
    <cellStyle name="Обычный 13 2 7 2 2" xfId="2304"/>
    <cellStyle name="Обычный 13 2 7 3" xfId="1710"/>
    <cellStyle name="Обычный 13 2 8" xfId="669"/>
    <cellStyle name="Обычный 13 2 8 2" xfId="1857"/>
    <cellStyle name="Обычный 13 2 9" xfId="1263"/>
    <cellStyle name="Обычный 13 3" xfId="63"/>
    <cellStyle name="Обычный 13 3 2" xfId="227"/>
    <cellStyle name="Обычный 13 3 2 2" xfId="821"/>
    <cellStyle name="Обычный 13 3 2 2 2" xfId="2009"/>
    <cellStyle name="Обычный 13 3 2 3" xfId="1415"/>
    <cellStyle name="Обычный 13 3 3" xfId="374"/>
    <cellStyle name="Обычный 13 3 3 2" xfId="968"/>
    <cellStyle name="Обычный 13 3 3 2 2" xfId="2156"/>
    <cellStyle name="Обычный 13 3 3 3" xfId="1562"/>
    <cellStyle name="Обычный 13 3 4" xfId="527"/>
    <cellStyle name="Обычный 13 3 4 2" xfId="1121"/>
    <cellStyle name="Обычный 13 3 4 2 2" xfId="2309"/>
    <cellStyle name="Обычный 13 3 4 3" xfId="1715"/>
    <cellStyle name="Обычный 13 3 5" xfId="674"/>
    <cellStyle name="Обычный 13 3 5 2" xfId="1862"/>
    <cellStyle name="Обычный 13 3 6" xfId="1268"/>
    <cellStyle name="Обычный 13 4" xfId="103"/>
    <cellStyle name="Обычный 13 4 2" xfId="258"/>
    <cellStyle name="Обычный 13 4 2 2" xfId="852"/>
    <cellStyle name="Обычный 13 4 2 2 2" xfId="2040"/>
    <cellStyle name="Обычный 13 4 2 3" xfId="1446"/>
    <cellStyle name="Обычный 13 4 3" xfId="405"/>
    <cellStyle name="Обычный 13 4 3 2" xfId="999"/>
    <cellStyle name="Обычный 13 4 3 2 2" xfId="2187"/>
    <cellStyle name="Обычный 13 4 3 3" xfId="1593"/>
    <cellStyle name="Обычный 13 4 4" xfId="558"/>
    <cellStyle name="Обычный 13 4 4 2" xfId="1152"/>
    <cellStyle name="Обычный 13 4 4 2 2" xfId="2340"/>
    <cellStyle name="Обычный 13 4 4 3" xfId="1746"/>
    <cellStyle name="Обычный 13 4 5" xfId="705"/>
    <cellStyle name="Обычный 13 4 5 2" xfId="1893"/>
    <cellStyle name="Обычный 13 4 6" xfId="1299"/>
    <cellStyle name="Обычный 13 5" xfId="137"/>
    <cellStyle name="Обычный 13 5 2" xfId="284"/>
    <cellStyle name="Обычный 13 5 2 2" xfId="878"/>
    <cellStyle name="Обычный 13 5 2 2 2" xfId="2066"/>
    <cellStyle name="Обычный 13 5 2 3" xfId="1472"/>
    <cellStyle name="Обычный 13 5 3" xfId="432"/>
    <cellStyle name="Обычный 13 5 3 2" xfId="1026"/>
    <cellStyle name="Обычный 13 5 3 2 2" xfId="2214"/>
    <cellStyle name="Обычный 13 5 3 3" xfId="1620"/>
    <cellStyle name="Обычный 13 5 4" xfId="584"/>
    <cellStyle name="Обычный 13 5 4 2" xfId="1178"/>
    <cellStyle name="Обычный 13 5 4 2 2" xfId="2366"/>
    <cellStyle name="Обычный 13 5 4 3" xfId="1772"/>
    <cellStyle name="Обычный 13 5 5" xfId="731"/>
    <cellStyle name="Обычный 13 5 5 2" xfId="1919"/>
    <cellStyle name="Обычный 13 5 6" xfId="1325"/>
    <cellStyle name="Обычный 13 6" xfId="167"/>
    <cellStyle name="Обычный 13 6 2" xfId="314"/>
    <cellStyle name="Обычный 13 6 2 2" xfId="908"/>
    <cellStyle name="Обычный 13 6 2 2 2" xfId="2096"/>
    <cellStyle name="Обычный 13 6 2 3" xfId="1502"/>
    <cellStyle name="Обычный 13 6 3" xfId="462"/>
    <cellStyle name="Обычный 13 6 3 2" xfId="1056"/>
    <cellStyle name="Обычный 13 6 3 2 2" xfId="2244"/>
    <cellStyle name="Обычный 13 6 3 3" xfId="1650"/>
    <cellStyle name="Обычный 13 6 4" xfId="614"/>
    <cellStyle name="Обычный 13 6 4 2" xfId="1208"/>
    <cellStyle name="Обычный 13 6 4 2 2" xfId="2396"/>
    <cellStyle name="Обычный 13 6 4 3" xfId="1802"/>
    <cellStyle name="Обычный 13 6 5" xfId="761"/>
    <cellStyle name="Обычный 13 6 5 2" xfId="1949"/>
    <cellStyle name="Обычный 13 6 6" xfId="1355"/>
    <cellStyle name="Обычный 13 7" xfId="197"/>
    <cellStyle name="Обычный 13 7 2" xfId="791"/>
    <cellStyle name="Обычный 13 7 2 2" xfId="1979"/>
    <cellStyle name="Обычный 13 7 3" xfId="1385"/>
    <cellStyle name="Обычный 13 8" xfId="344"/>
    <cellStyle name="Обычный 13 8 2" xfId="938"/>
    <cellStyle name="Обычный 13 8 2 2" xfId="2126"/>
    <cellStyle name="Обычный 13 8 3" xfId="1532"/>
    <cellStyle name="Обычный 13 9" xfId="497"/>
    <cellStyle name="Обычный 13 9 2" xfId="1091"/>
    <cellStyle name="Обычный 13 9 2 2" xfId="2279"/>
    <cellStyle name="Обычный 13 9 3" xfId="1685"/>
    <cellStyle name="Обычный 14" xfId="47"/>
    <cellStyle name="Обычный 14 10" xfId="2449"/>
    <cellStyle name="Обычный 14 11" xfId="2496"/>
    <cellStyle name="Обычный 14 12" xfId="2463"/>
    <cellStyle name="Обычный 14 2" xfId="90"/>
    <cellStyle name="Обычный 14 2 2" xfId="250"/>
    <cellStyle name="Обычный 14 2 2 2" xfId="844"/>
    <cellStyle name="Обычный 14 2 2 2 2" xfId="2032"/>
    <cellStyle name="Обычный 14 2 2 3" xfId="1438"/>
    <cellStyle name="Обычный 14 2 3" xfId="397"/>
    <cellStyle name="Обычный 14 2 3 2" xfId="991"/>
    <cellStyle name="Обычный 14 2 3 2 2" xfId="2179"/>
    <cellStyle name="Обычный 14 2 3 3" xfId="1585"/>
    <cellStyle name="Обычный 14 2 4" xfId="550"/>
    <cellStyle name="Обычный 14 2 4 2" xfId="1144"/>
    <cellStyle name="Обычный 14 2 4 2 2" xfId="2332"/>
    <cellStyle name="Обычный 14 2 4 3" xfId="1738"/>
    <cellStyle name="Обычный 14 2 5" xfId="697"/>
    <cellStyle name="Обычный 14 2 5 2" xfId="1885"/>
    <cellStyle name="Обычный 14 2 6" xfId="1291"/>
    <cellStyle name="Обычный 14 2 7" xfId="2509"/>
    <cellStyle name="Обычный 14 3" xfId="160"/>
    <cellStyle name="Обычный 14 3 2" xfId="307"/>
    <cellStyle name="Обычный 14 3 2 2" xfId="901"/>
    <cellStyle name="Обычный 14 3 2 2 2" xfId="2089"/>
    <cellStyle name="Обычный 14 3 2 3" xfId="1495"/>
    <cellStyle name="Обычный 14 3 3" xfId="455"/>
    <cellStyle name="Обычный 14 3 3 2" xfId="1049"/>
    <cellStyle name="Обычный 14 3 3 2 2" xfId="2237"/>
    <cellStyle name="Обычный 14 3 3 3" xfId="1643"/>
    <cellStyle name="Обычный 14 3 4" xfId="607"/>
    <cellStyle name="Обычный 14 3 4 2" xfId="1201"/>
    <cellStyle name="Обычный 14 3 4 2 2" xfId="2389"/>
    <cellStyle name="Обычный 14 3 4 3" xfId="1795"/>
    <cellStyle name="Обычный 14 3 5" xfId="754"/>
    <cellStyle name="Обычный 14 3 5 2" xfId="1942"/>
    <cellStyle name="Обычный 14 3 6" xfId="1348"/>
    <cellStyle name="Обычный 14 3 7" xfId="2514"/>
    <cellStyle name="Обычный 14 4" xfId="190"/>
    <cellStyle name="Обычный 14 4 2" xfId="337"/>
    <cellStyle name="Обычный 14 4 2 2" xfId="931"/>
    <cellStyle name="Обычный 14 4 2 2 2" xfId="2119"/>
    <cellStyle name="Обычный 14 4 2 3" xfId="1525"/>
    <cellStyle name="Обычный 14 4 3" xfId="485"/>
    <cellStyle name="Обычный 14 4 3 2" xfId="1079"/>
    <cellStyle name="Обычный 14 4 3 2 2" xfId="2267"/>
    <cellStyle name="Обычный 14 4 3 3" xfId="1673"/>
    <cellStyle name="Обычный 14 4 4" xfId="637"/>
    <cellStyle name="Обычный 14 4 4 2" xfId="1231"/>
    <cellStyle name="Обычный 14 4 4 2 2" xfId="2419"/>
    <cellStyle name="Обычный 14 4 4 3" xfId="1825"/>
    <cellStyle name="Обычный 14 4 5" xfId="784"/>
    <cellStyle name="Обычный 14 4 5 2" xfId="1972"/>
    <cellStyle name="Обычный 14 4 6" xfId="1378"/>
    <cellStyle name="Обычный 14 5" xfId="220"/>
    <cellStyle name="Обычный 14 5 2" xfId="814"/>
    <cellStyle name="Обычный 14 5 2 2" xfId="2002"/>
    <cellStyle name="Обычный 14 5 3" xfId="1408"/>
    <cellStyle name="Обычный 14 6" xfId="367"/>
    <cellStyle name="Обычный 14 6 2" xfId="961"/>
    <cellStyle name="Обычный 14 6 2 2" xfId="2149"/>
    <cellStyle name="Обычный 14 6 3" xfId="1555"/>
    <cellStyle name="Обычный 14 7" xfId="520"/>
    <cellStyle name="Обычный 14 7 2" xfId="1114"/>
    <cellStyle name="Обычный 14 7 2 2" xfId="2302"/>
    <cellStyle name="Обычный 14 7 3" xfId="1708"/>
    <cellStyle name="Обычный 14 8" xfId="667"/>
    <cellStyle name="Обычный 14 8 2" xfId="1855"/>
    <cellStyle name="Обычный 14 9" xfId="1261"/>
    <cellStyle name="Обычный 15" xfId="489"/>
    <cellStyle name="Обычный 15 2" xfId="1083"/>
    <cellStyle name="Обычный 15 2 2" xfId="2271"/>
    <cellStyle name="Обычный 15 3" xfId="1677"/>
    <cellStyle name="Обычный 15 4" xfId="2450"/>
    <cellStyle name="Обычный 15 5" xfId="2497"/>
    <cellStyle name="Обычный 16" xfId="493"/>
    <cellStyle name="Обычный 16 2" xfId="1087"/>
    <cellStyle name="Обычный 16 2 2" xfId="2275"/>
    <cellStyle name="Обычный 16 3" xfId="1681"/>
    <cellStyle name="Обычный 16 4" xfId="2455"/>
    <cellStyle name="Обычный 16 5" xfId="2502"/>
    <cellStyle name="Обычный 17" xfId="2526"/>
    <cellStyle name="Обычный 2" xfId="11"/>
    <cellStyle name="Обычный 2 2" xfId="12"/>
    <cellStyle name="Обычный 2 2 2" xfId="13"/>
    <cellStyle name="Обычный 2 2 3" xfId="2518"/>
    <cellStyle name="Обычный 2 3" xfId="14"/>
    <cellStyle name="Обычный 2 4" xfId="15"/>
    <cellStyle name="Обычный 2 5" xfId="50"/>
    <cellStyle name="Обычный 2 5 2" xfId="91"/>
    <cellStyle name="Обычный 2 5 2 2" xfId="251"/>
    <cellStyle name="Обычный 2 5 2 2 2" xfId="845"/>
    <cellStyle name="Обычный 2 5 2 2 2 2" xfId="2033"/>
    <cellStyle name="Обычный 2 5 2 2 3" xfId="1439"/>
    <cellStyle name="Обычный 2 5 2 3" xfId="398"/>
    <cellStyle name="Обычный 2 5 2 3 2" xfId="992"/>
    <cellStyle name="Обычный 2 5 2 3 2 2" xfId="2180"/>
    <cellStyle name="Обычный 2 5 2 3 3" xfId="1586"/>
    <cellStyle name="Обычный 2 5 2 4" xfId="551"/>
    <cellStyle name="Обычный 2 5 2 4 2" xfId="1145"/>
    <cellStyle name="Обычный 2 5 2 4 2 2" xfId="2333"/>
    <cellStyle name="Обычный 2 5 2 4 3" xfId="1739"/>
    <cellStyle name="Обычный 2 5 2 5" xfId="698"/>
    <cellStyle name="Обычный 2 5 2 5 2" xfId="1886"/>
    <cellStyle name="Обычный 2 5 2 6" xfId="1292"/>
    <cellStyle name="Обычный 2 5 3" xfId="161"/>
    <cellStyle name="Обычный 2 5 3 2" xfId="308"/>
    <cellStyle name="Обычный 2 5 3 2 2" xfId="902"/>
    <cellStyle name="Обычный 2 5 3 2 2 2" xfId="2090"/>
    <cellStyle name="Обычный 2 5 3 2 3" xfId="1496"/>
    <cellStyle name="Обычный 2 5 3 3" xfId="456"/>
    <cellStyle name="Обычный 2 5 3 3 2" xfId="1050"/>
    <cellStyle name="Обычный 2 5 3 3 2 2" xfId="2238"/>
    <cellStyle name="Обычный 2 5 3 3 3" xfId="1644"/>
    <cellStyle name="Обычный 2 5 3 4" xfId="608"/>
    <cellStyle name="Обычный 2 5 3 4 2" xfId="1202"/>
    <cellStyle name="Обычный 2 5 3 4 2 2" xfId="2390"/>
    <cellStyle name="Обычный 2 5 3 4 3" xfId="1796"/>
    <cellStyle name="Обычный 2 5 3 5" xfId="755"/>
    <cellStyle name="Обычный 2 5 3 5 2" xfId="1943"/>
    <cellStyle name="Обычный 2 5 3 6" xfId="1349"/>
    <cellStyle name="Обычный 2 5 4" xfId="191"/>
    <cellStyle name="Обычный 2 5 4 2" xfId="338"/>
    <cellStyle name="Обычный 2 5 4 2 2" xfId="932"/>
    <cellStyle name="Обычный 2 5 4 2 2 2" xfId="2120"/>
    <cellStyle name="Обычный 2 5 4 2 3" xfId="1526"/>
    <cellStyle name="Обычный 2 5 4 3" xfId="486"/>
    <cellStyle name="Обычный 2 5 4 3 2" xfId="1080"/>
    <cellStyle name="Обычный 2 5 4 3 2 2" xfId="2268"/>
    <cellStyle name="Обычный 2 5 4 3 3" xfId="1674"/>
    <cellStyle name="Обычный 2 5 4 4" xfId="638"/>
    <cellStyle name="Обычный 2 5 4 4 2" xfId="1232"/>
    <cellStyle name="Обычный 2 5 4 4 2 2" xfId="2420"/>
    <cellStyle name="Обычный 2 5 4 4 3" xfId="1826"/>
    <cellStyle name="Обычный 2 5 4 5" xfId="785"/>
    <cellStyle name="Обычный 2 5 4 5 2" xfId="1973"/>
    <cellStyle name="Обычный 2 5 4 6" xfId="1379"/>
    <cellStyle name="Обычный 2 5 5" xfId="221"/>
    <cellStyle name="Обычный 2 5 5 2" xfId="815"/>
    <cellStyle name="Обычный 2 5 5 2 2" xfId="2003"/>
    <cellStyle name="Обычный 2 5 5 3" xfId="1409"/>
    <cellStyle name="Обычный 2 5 6" xfId="368"/>
    <cellStyle name="Обычный 2 5 6 2" xfId="962"/>
    <cellStyle name="Обычный 2 5 6 2 2" xfId="2150"/>
    <cellStyle name="Обычный 2 5 6 3" xfId="1556"/>
    <cellStyle name="Обычный 2 5 7" xfId="521"/>
    <cellStyle name="Обычный 2 5 7 2" xfId="1115"/>
    <cellStyle name="Обычный 2 5 7 2 2" xfId="2303"/>
    <cellStyle name="Обычный 2 5 7 3" xfId="1709"/>
    <cellStyle name="Обычный 2 5 8" xfId="668"/>
    <cellStyle name="Обычный 2 5 8 2" xfId="1856"/>
    <cellStyle name="Обычный 2 5 9" xfId="1262"/>
    <cellStyle name="Обычный 23" xfId="55"/>
    <cellStyle name="Обычный 23 2" xfId="93"/>
    <cellStyle name="Обычный 23 2 2" xfId="253"/>
    <cellStyle name="Обычный 23 2 2 2" xfId="847"/>
    <cellStyle name="Обычный 23 2 2 2 2" xfId="2035"/>
    <cellStyle name="Обычный 23 2 2 3" xfId="1441"/>
    <cellStyle name="Обычный 23 2 3" xfId="400"/>
    <cellStyle name="Обычный 23 2 3 2" xfId="994"/>
    <cellStyle name="Обычный 23 2 3 2 2" xfId="2182"/>
    <cellStyle name="Обычный 23 2 3 3" xfId="1588"/>
    <cellStyle name="Обычный 23 2 4" xfId="553"/>
    <cellStyle name="Обычный 23 2 4 2" xfId="1147"/>
    <cellStyle name="Обычный 23 2 4 2 2" xfId="2335"/>
    <cellStyle name="Обычный 23 2 4 3" xfId="1741"/>
    <cellStyle name="Обычный 23 2 5" xfId="700"/>
    <cellStyle name="Обычный 23 2 5 2" xfId="1888"/>
    <cellStyle name="Обычный 23 2 6" xfId="1294"/>
    <cellStyle name="Обычный 23 3" xfId="163"/>
    <cellStyle name="Обычный 23 3 2" xfId="310"/>
    <cellStyle name="Обычный 23 3 2 2" xfId="904"/>
    <cellStyle name="Обычный 23 3 2 2 2" xfId="2092"/>
    <cellStyle name="Обычный 23 3 2 3" xfId="1498"/>
    <cellStyle name="Обычный 23 3 3" xfId="458"/>
    <cellStyle name="Обычный 23 3 3 2" xfId="1052"/>
    <cellStyle name="Обычный 23 3 3 2 2" xfId="2240"/>
    <cellStyle name="Обычный 23 3 3 3" xfId="1646"/>
    <cellStyle name="Обычный 23 3 4" xfId="610"/>
    <cellStyle name="Обычный 23 3 4 2" xfId="1204"/>
    <cellStyle name="Обычный 23 3 4 2 2" xfId="2392"/>
    <cellStyle name="Обычный 23 3 4 3" xfId="1798"/>
    <cellStyle name="Обычный 23 3 5" xfId="757"/>
    <cellStyle name="Обычный 23 3 5 2" xfId="1945"/>
    <cellStyle name="Обычный 23 3 6" xfId="1351"/>
    <cellStyle name="Обычный 23 4" xfId="193"/>
    <cellStyle name="Обычный 23 4 2" xfId="340"/>
    <cellStyle name="Обычный 23 4 2 2" xfId="934"/>
    <cellStyle name="Обычный 23 4 2 2 2" xfId="2122"/>
    <cellStyle name="Обычный 23 4 2 3" xfId="1528"/>
    <cellStyle name="Обычный 23 4 3" xfId="488"/>
    <cellStyle name="Обычный 23 4 3 2" xfId="1082"/>
    <cellStyle name="Обычный 23 4 3 2 2" xfId="2270"/>
    <cellStyle name="Обычный 23 4 3 3" xfId="1676"/>
    <cellStyle name="Обычный 23 4 4" xfId="640"/>
    <cellStyle name="Обычный 23 4 4 2" xfId="1234"/>
    <cellStyle name="Обычный 23 4 4 2 2" xfId="2422"/>
    <cellStyle name="Обычный 23 4 4 3" xfId="1828"/>
    <cellStyle name="Обычный 23 4 5" xfId="787"/>
    <cellStyle name="Обычный 23 4 5 2" xfId="1975"/>
    <cellStyle name="Обычный 23 4 6" xfId="1381"/>
    <cellStyle name="Обычный 23 5" xfId="223"/>
    <cellStyle name="Обычный 23 5 2" xfId="817"/>
    <cellStyle name="Обычный 23 5 2 2" xfId="2005"/>
    <cellStyle name="Обычный 23 5 3" xfId="1411"/>
    <cellStyle name="Обычный 23 6" xfId="370"/>
    <cellStyle name="Обычный 23 6 2" xfId="964"/>
    <cellStyle name="Обычный 23 6 2 2" xfId="2152"/>
    <cellStyle name="Обычный 23 6 3" xfId="1558"/>
    <cellStyle name="Обычный 23 7" xfId="523"/>
    <cellStyle name="Обычный 23 7 2" xfId="1117"/>
    <cellStyle name="Обычный 23 7 2 2" xfId="2305"/>
    <cellStyle name="Обычный 23 7 3" xfId="1711"/>
    <cellStyle name="Обычный 23 8" xfId="670"/>
    <cellStyle name="Обычный 23 8 2" xfId="1858"/>
    <cellStyle name="Обычный 23 9" xfId="1264"/>
    <cellStyle name="Обычный 3" xfId="16"/>
    <cellStyle name="Обычный 3 2" xfId="17"/>
    <cellStyle name="Обычный 3 2 10" xfId="645"/>
    <cellStyle name="Обычный 3 2 10 2" xfId="1833"/>
    <cellStyle name="Обычный 3 2 11" xfId="1239"/>
    <cellStyle name="Обычный 3 2 12" xfId="2425"/>
    <cellStyle name="Обычный 3 2 13" xfId="2466"/>
    <cellStyle name="Обычный 3 2 2" xfId="18"/>
    <cellStyle name="Обычный 3 2 2 10" xfId="1240"/>
    <cellStyle name="Обычный 3 2 2 11" xfId="2436"/>
    <cellStyle name="Обычный 3 2 2 12" xfId="2478"/>
    <cellStyle name="Обычный 3 2 2 2" xfId="65"/>
    <cellStyle name="Обычный 3 2 2 2 2" xfId="229"/>
    <cellStyle name="Обычный 3 2 2 2 2 2" xfId="823"/>
    <cellStyle name="Обычный 3 2 2 2 2 2 2" xfId="2011"/>
    <cellStyle name="Обычный 3 2 2 2 2 3" xfId="1417"/>
    <cellStyle name="Обычный 3 2 2 2 3" xfId="376"/>
    <cellStyle name="Обычный 3 2 2 2 3 2" xfId="970"/>
    <cellStyle name="Обычный 3 2 2 2 3 2 2" xfId="2158"/>
    <cellStyle name="Обычный 3 2 2 2 3 3" xfId="1564"/>
    <cellStyle name="Обычный 3 2 2 2 4" xfId="529"/>
    <cellStyle name="Обычный 3 2 2 2 4 2" xfId="1123"/>
    <cellStyle name="Обычный 3 2 2 2 4 2 2" xfId="2311"/>
    <cellStyle name="Обычный 3 2 2 2 4 3" xfId="1717"/>
    <cellStyle name="Обычный 3 2 2 2 5" xfId="676"/>
    <cellStyle name="Обычный 3 2 2 2 5 2" xfId="1864"/>
    <cellStyle name="Обычный 3 2 2 2 6" xfId="1270"/>
    <cellStyle name="Обычный 3 2 2 3" xfId="105"/>
    <cellStyle name="Обычный 3 2 2 3 2" xfId="260"/>
    <cellStyle name="Обычный 3 2 2 3 2 2" xfId="854"/>
    <cellStyle name="Обычный 3 2 2 3 2 2 2" xfId="2042"/>
    <cellStyle name="Обычный 3 2 2 3 2 3" xfId="1448"/>
    <cellStyle name="Обычный 3 2 2 3 3" xfId="407"/>
    <cellStyle name="Обычный 3 2 2 3 3 2" xfId="1001"/>
    <cellStyle name="Обычный 3 2 2 3 3 2 2" xfId="2189"/>
    <cellStyle name="Обычный 3 2 2 3 3 3" xfId="1595"/>
    <cellStyle name="Обычный 3 2 2 3 4" xfId="560"/>
    <cellStyle name="Обычный 3 2 2 3 4 2" xfId="1154"/>
    <cellStyle name="Обычный 3 2 2 3 4 2 2" xfId="2342"/>
    <cellStyle name="Обычный 3 2 2 3 4 3" xfId="1748"/>
    <cellStyle name="Обычный 3 2 2 3 5" xfId="707"/>
    <cellStyle name="Обычный 3 2 2 3 5 2" xfId="1895"/>
    <cellStyle name="Обычный 3 2 2 3 6" xfId="1301"/>
    <cellStyle name="Обычный 3 2 2 4" xfId="139"/>
    <cellStyle name="Обычный 3 2 2 4 2" xfId="286"/>
    <cellStyle name="Обычный 3 2 2 4 2 2" xfId="880"/>
    <cellStyle name="Обычный 3 2 2 4 2 2 2" xfId="2068"/>
    <cellStyle name="Обычный 3 2 2 4 2 3" xfId="1474"/>
    <cellStyle name="Обычный 3 2 2 4 3" xfId="434"/>
    <cellStyle name="Обычный 3 2 2 4 3 2" xfId="1028"/>
    <cellStyle name="Обычный 3 2 2 4 3 2 2" xfId="2216"/>
    <cellStyle name="Обычный 3 2 2 4 3 3" xfId="1622"/>
    <cellStyle name="Обычный 3 2 2 4 4" xfId="586"/>
    <cellStyle name="Обычный 3 2 2 4 4 2" xfId="1180"/>
    <cellStyle name="Обычный 3 2 2 4 4 2 2" xfId="2368"/>
    <cellStyle name="Обычный 3 2 2 4 4 3" xfId="1774"/>
    <cellStyle name="Обычный 3 2 2 4 5" xfId="733"/>
    <cellStyle name="Обычный 3 2 2 4 5 2" xfId="1921"/>
    <cellStyle name="Обычный 3 2 2 4 6" xfId="1327"/>
    <cellStyle name="Обычный 3 2 2 5" xfId="169"/>
    <cellStyle name="Обычный 3 2 2 5 2" xfId="316"/>
    <cellStyle name="Обычный 3 2 2 5 2 2" xfId="910"/>
    <cellStyle name="Обычный 3 2 2 5 2 2 2" xfId="2098"/>
    <cellStyle name="Обычный 3 2 2 5 2 3" xfId="1504"/>
    <cellStyle name="Обычный 3 2 2 5 3" xfId="464"/>
    <cellStyle name="Обычный 3 2 2 5 3 2" xfId="1058"/>
    <cellStyle name="Обычный 3 2 2 5 3 2 2" xfId="2246"/>
    <cellStyle name="Обычный 3 2 2 5 3 3" xfId="1652"/>
    <cellStyle name="Обычный 3 2 2 5 4" xfId="616"/>
    <cellStyle name="Обычный 3 2 2 5 4 2" xfId="1210"/>
    <cellStyle name="Обычный 3 2 2 5 4 2 2" xfId="2398"/>
    <cellStyle name="Обычный 3 2 2 5 4 3" xfId="1804"/>
    <cellStyle name="Обычный 3 2 2 5 5" xfId="763"/>
    <cellStyle name="Обычный 3 2 2 5 5 2" xfId="1951"/>
    <cellStyle name="Обычный 3 2 2 5 6" xfId="1357"/>
    <cellStyle name="Обычный 3 2 2 6" xfId="199"/>
    <cellStyle name="Обычный 3 2 2 6 2" xfId="793"/>
    <cellStyle name="Обычный 3 2 2 6 2 2" xfId="1981"/>
    <cellStyle name="Обычный 3 2 2 6 3" xfId="1387"/>
    <cellStyle name="Обычный 3 2 2 7" xfId="346"/>
    <cellStyle name="Обычный 3 2 2 7 2" xfId="940"/>
    <cellStyle name="Обычный 3 2 2 7 2 2" xfId="2128"/>
    <cellStyle name="Обычный 3 2 2 7 3" xfId="1534"/>
    <cellStyle name="Обычный 3 2 2 8" xfId="499"/>
    <cellStyle name="Обычный 3 2 2 8 2" xfId="1093"/>
    <cellStyle name="Обычный 3 2 2 8 2 2" xfId="2281"/>
    <cellStyle name="Обычный 3 2 2 8 3" xfId="1687"/>
    <cellStyle name="Обычный 3 2 2 9" xfId="646"/>
    <cellStyle name="Обычный 3 2 2 9 2" xfId="1834"/>
    <cellStyle name="Обычный 3 2 3" xfId="64"/>
    <cellStyle name="Обычный 3 2 3 2" xfId="228"/>
    <cellStyle name="Обычный 3 2 3 2 2" xfId="822"/>
    <cellStyle name="Обычный 3 2 3 2 2 2" xfId="2010"/>
    <cellStyle name="Обычный 3 2 3 2 3" xfId="1416"/>
    <cellStyle name="Обычный 3 2 3 3" xfId="375"/>
    <cellStyle name="Обычный 3 2 3 3 2" xfId="969"/>
    <cellStyle name="Обычный 3 2 3 3 2 2" xfId="2157"/>
    <cellStyle name="Обычный 3 2 3 3 3" xfId="1563"/>
    <cellStyle name="Обычный 3 2 3 4" xfId="528"/>
    <cellStyle name="Обычный 3 2 3 4 2" xfId="1122"/>
    <cellStyle name="Обычный 3 2 3 4 2 2" xfId="2310"/>
    <cellStyle name="Обычный 3 2 3 4 3" xfId="1716"/>
    <cellStyle name="Обычный 3 2 3 5" xfId="675"/>
    <cellStyle name="Обычный 3 2 3 5 2" xfId="1863"/>
    <cellStyle name="Обычный 3 2 3 6" xfId="1269"/>
    <cellStyle name="Обычный 3 2 4" xfId="104"/>
    <cellStyle name="Обычный 3 2 4 2" xfId="259"/>
    <cellStyle name="Обычный 3 2 4 2 2" xfId="853"/>
    <cellStyle name="Обычный 3 2 4 2 2 2" xfId="2041"/>
    <cellStyle name="Обычный 3 2 4 2 3" xfId="1447"/>
    <cellStyle name="Обычный 3 2 4 3" xfId="406"/>
    <cellStyle name="Обычный 3 2 4 3 2" xfId="1000"/>
    <cellStyle name="Обычный 3 2 4 3 2 2" xfId="2188"/>
    <cellStyle name="Обычный 3 2 4 3 3" xfId="1594"/>
    <cellStyle name="Обычный 3 2 4 4" xfId="559"/>
    <cellStyle name="Обычный 3 2 4 4 2" xfId="1153"/>
    <cellStyle name="Обычный 3 2 4 4 2 2" xfId="2341"/>
    <cellStyle name="Обычный 3 2 4 4 3" xfId="1747"/>
    <cellStyle name="Обычный 3 2 4 5" xfId="706"/>
    <cellStyle name="Обычный 3 2 4 5 2" xfId="1894"/>
    <cellStyle name="Обычный 3 2 4 6" xfId="1300"/>
    <cellStyle name="Обычный 3 2 5" xfId="138"/>
    <cellStyle name="Обычный 3 2 5 2" xfId="285"/>
    <cellStyle name="Обычный 3 2 5 2 2" xfId="879"/>
    <cellStyle name="Обычный 3 2 5 2 2 2" xfId="2067"/>
    <cellStyle name="Обычный 3 2 5 2 3" xfId="1473"/>
    <cellStyle name="Обычный 3 2 5 3" xfId="433"/>
    <cellStyle name="Обычный 3 2 5 3 2" xfId="1027"/>
    <cellStyle name="Обычный 3 2 5 3 2 2" xfId="2215"/>
    <cellStyle name="Обычный 3 2 5 3 3" xfId="1621"/>
    <cellStyle name="Обычный 3 2 5 4" xfId="585"/>
    <cellStyle name="Обычный 3 2 5 4 2" xfId="1179"/>
    <cellStyle name="Обычный 3 2 5 4 2 2" xfId="2367"/>
    <cellStyle name="Обычный 3 2 5 4 3" xfId="1773"/>
    <cellStyle name="Обычный 3 2 5 5" xfId="732"/>
    <cellStyle name="Обычный 3 2 5 5 2" xfId="1920"/>
    <cellStyle name="Обычный 3 2 5 6" xfId="1326"/>
    <cellStyle name="Обычный 3 2 6" xfId="168"/>
    <cellStyle name="Обычный 3 2 6 2" xfId="315"/>
    <cellStyle name="Обычный 3 2 6 2 2" xfId="909"/>
    <cellStyle name="Обычный 3 2 6 2 2 2" xfId="2097"/>
    <cellStyle name="Обычный 3 2 6 2 3" xfId="1503"/>
    <cellStyle name="Обычный 3 2 6 3" xfId="463"/>
    <cellStyle name="Обычный 3 2 6 3 2" xfId="1057"/>
    <cellStyle name="Обычный 3 2 6 3 2 2" xfId="2245"/>
    <cellStyle name="Обычный 3 2 6 3 3" xfId="1651"/>
    <cellStyle name="Обычный 3 2 6 4" xfId="615"/>
    <cellStyle name="Обычный 3 2 6 4 2" xfId="1209"/>
    <cellStyle name="Обычный 3 2 6 4 2 2" xfId="2397"/>
    <cellStyle name="Обычный 3 2 6 4 3" xfId="1803"/>
    <cellStyle name="Обычный 3 2 6 5" xfId="762"/>
    <cellStyle name="Обычный 3 2 6 5 2" xfId="1950"/>
    <cellStyle name="Обычный 3 2 6 6" xfId="1356"/>
    <cellStyle name="Обычный 3 2 7" xfId="198"/>
    <cellStyle name="Обычный 3 2 7 2" xfId="792"/>
    <cellStyle name="Обычный 3 2 7 2 2" xfId="1980"/>
    <cellStyle name="Обычный 3 2 7 3" xfId="1386"/>
    <cellStyle name="Обычный 3 2 8" xfId="345"/>
    <cellStyle name="Обычный 3 2 8 2" xfId="939"/>
    <cellStyle name="Обычный 3 2 8 2 2" xfId="2127"/>
    <cellStyle name="Обычный 3 2 8 3" xfId="1533"/>
    <cellStyle name="Обычный 3 2 9" xfId="498"/>
    <cellStyle name="Обычный 3 2 9 2" xfId="1092"/>
    <cellStyle name="Обычный 3 2 9 2 2" xfId="2280"/>
    <cellStyle name="Обычный 3 2 9 3" xfId="1686"/>
    <cellStyle name="Обычный 3 3" xfId="19"/>
    <cellStyle name="Обычный 3 3 10" xfId="1241"/>
    <cellStyle name="Обычный 3 3 11" xfId="2426"/>
    <cellStyle name="Обычный 3 3 12" xfId="2467"/>
    <cellStyle name="Обычный 3 3 2" xfId="66"/>
    <cellStyle name="Обычный 3 3 2 2" xfId="230"/>
    <cellStyle name="Обычный 3 3 2 2 2" xfId="824"/>
    <cellStyle name="Обычный 3 3 2 2 2 2" xfId="2012"/>
    <cellStyle name="Обычный 3 3 2 2 3" xfId="1418"/>
    <cellStyle name="Обычный 3 3 2 3" xfId="377"/>
    <cellStyle name="Обычный 3 3 2 3 2" xfId="971"/>
    <cellStyle name="Обычный 3 3 2 3 2 2" xfId="2159"/>
    <cellStyle name="Обычный 3 3 2 3 3" xfId="1565"/>
    <cellStyle name="Обычный 3 3 2 4" xfId="530"/>
    <cellStyle name="Обычный 3 3 2 4 2" xfId="1124"/>
    <cellStyle name="Обычный 3 3 2 4 2 2" xfId="2312"/>
    <cellStyle name="Обычный 3 3 2 4 3" xfId="1718"/>
    <cellStyle name="Обычный 3 3 2 5" xfId="677"/>
    <cellStyle name="Обычный 3 3 2 5 2" xfId="1865"/>
    <cellStyle name="Обычный 3 3 2 6" xfId="1271"/>
    <cellStyle name="Обычный 3 3 3" xfId="106"/>
    <cellStyle name="Обычный 3 3 3 2" xfId="261"/>
    <cellStyle name="Обычный 3 3 3 2 2" xfId="855"/>
    <cellStyle name="Обычный 3 3 3 2 2 2" xfId="2043"/>
    <cellStyle name="Обычный 3 3 3 2 3" xfId="1449"/>
    <cellStyle name="Обычный 3 3 3 3" xfId="408"/>
    <cellStyle name="Обычный 3 3 3 3 2" xfId="1002"/>
    <cellStyle name="Обычный 3 3 3 3 2 2" xfId="2190"/>
    <cellStyle name="Обычный 3 3 3 3 3" xfId="1596"/>
    <cellStyle name="Обычный 3 3 3 4" xfId="561"/>
    <cellStyle name="Обычный 3 3 3 4 2" xfId="1155"/>
    <cellStyle name="Обычный 3 3 3 4 2 2" xfId="2343"/>
    <cellStyle name="Обычный 3 3 3 4 3" xfId="1749"/>
    <cellStyle name="Обычный 3 3 3 5" xfId="708"/>
    <cellStyle name="Обычный 3 3 3 5 2" xfId="1896"/>
    <cellStyle name="Обычный 3 3 3 6" xfId="1302"/>
    <cellStyle name="Обычный 3 3 4" xfId="140"/>
    <cellStyle name="Обычный 3 3 4 2" xfId="287"/>
    <cellStyle name="Обычный 3 3 4 2 2" xfId="881"/>
    <cellStyle name="Обычный 3 3 4 2 2 2" xfId="2069"/>
    <cellStyle name="Обычный 3 3 4 2 3" xfId="1475"/>
    <cellStyle name="Обычный 3 3 4 3" xfId="435"/>
    <cellStyle name="Обычный 3 3 4 3 2" xfId="1029"/>
    <cellStyle name="Обычный 3 3 4 3 2 2" xfId="2217"/>
    <cellStyle name="Обычный 3 3 4 3 3" xfId="1623"/>
    <cellStyle name="Обычный 3 3 4 4" xfId="587"/>
    <cellStyle name="Обычный 3 3 4 4 2" xfId="1181"/>
    <cellStyle name="Обычный 3 3 4 4 2 2" xfId="2369"/>
    <cellStyle name="Обычный 3 3 4 4 3" xfId="1775"/>
    <cellStyle name="Обычный 3 3 4 5" xfId="734"/>
    <cellStyle name="Обычный 3 3 4 5 2" xfId="1922"/>
    <cellStyle name="Обычный 3 3 4 6" xfId="1328"/>
    <cellStyle name="Обычный 3 3 5" xfId="170"/>
    <cellStyle name="Обычный 3 3 5 2" xfId="317"/>
    <cellStyle name="Обычный 3 3 5 2 2" xfId="911"/>
    <cellStyle name="Обычный 3 3 5 2 2 2" xfId="2099"/>
    <cellStyle name="Обычный 3 3 5 2 3" xfId="1505"/>
    <cellStyle name="Обычный 3 3 5 3" xfId="465"/>
    <cellStyle name="Обычный 3 3 5 3 2" xfId="1059"/>
    <cellStyle name="Обычный 3 3 5 3 2 2" xfId="2247"/>
    <cellStyle name="Обычный 3 3 5 3 3" xfId="1653"/>
    <cellStyle name="Обычный 3 3 5 4" xfId="617"/>
    <cellStyle name="Обычный 3 3 5 4 2" xfId="1211"/>
    <cellStyle name="Обычный 3 3 5 4 2 2" xfId="2399"/>
    <cellStyle name="Обычный 3 3 5 4 3" xfId="1805"/>
    <cellStyle name="Обычный 3 3 5 5" xfId="764"/>
    <cellStyle name="Обычный 3 3 5 5 2" xfId="1952"/>
    <cellStyle name="Обычный 3 3 5 6" xfId="1358"/>
    <cellStyle name="Обычный 3 3 6" xfId="200"/>
    <cellStyle name="Обычный 3 3 6 2" xfId="794"/>
    <cellStyle name="Обычный 3 3 6 2 2" xfId="1982"/>
    <cellStyle name="Обычный 3 3 6 3" xfId="1388"/>
    <cellStyle name="Обычный 3 3 7" xfId="347"/>
    <cellStyle name="Обычный 3 3 7 2" xfId="941"/>
    <cellStyle name="Обычный 3 3 7 2 2" xfId="2129"/>
    <cellStyle name="Обычный 3 3 7 3" xfId="1535"/>
    <cellStyle name="Обычный 3 3 8" xfId="500"/>
    <cellStyle name="Обычный 3 3 8 2" xfId="1094"/>
    <cellStyle name="Обычный 3 3 8 2 2" xfId="2282"/>
    <cellStyle name="Обычный 3 3 8 3" xfId="1688"/>
    <cellStyle name="Обычный 3 3 9" xfId="647"/>
    <cellStyle name="Обычный 3 3 9 2" xfId="1835"/>
    <cellStyle name="Обычный 3 4" xfId="20"/>
    <cellStyle name="Обычный 3 4 2" xfId="67"/>
    <cellStyle name="Обычный 3 4 3" xfId="107"/>
    <cellStyle name="Обычный 3 5" xfId="21"/>
    <cellStyle name="Обычный 3 5 10" xfId="1242"/>
    <cellStyle name="Обычный 3 5 11" xfId="2444"/>
    <cellStyle name="Обычный 3 5 12" xfId="2491"/>
    <cellStyle name="Обычный 3 5 2" xfId="68"/>
    <cellStyle name="Обычный 3 5 2 2" xfId="231"/>
    <cellStyle name="Обычный 3 5 2 2 2" xfId="825"/>
    <cellStyle name="Обычный 3 5 2 2 2 2" xfId="2013"/>
    <cellStyle name="Обычный 3 5 2 2 3" xfId="1419"/>
    <cellStyle name="Обычный 3 5 2 3" xfId="378"/>
    <cellStyle name="Обычный 3 5 2 3 2" xfId="972"/>
    <cellStyle name="Обычный 3 5 2 3 2 2" xfId="2160"/>
    <cellStyle name="Обычный 3 5 2 3 3" xfId="1566"/>
    <cellStyle name="Обычный 3 5 2 4" xfId="531"/>
    <cellStyle name="Обычный 3 5 2 4 2" xfId="1125"/>
    <cellStyle name="Обычный 3 5 2 4 2 2" xfId="2313"/>
    <cellStyle name="Обычный 3 5 2 4 3" xfId="1719"/>
    <cellStyle name="Обычный 3 5 2 5" xfId="678"/>
    <cellStyle name="Обычный 3 5 2 5 2" xfId="1866"/>
    <cellStyle name="Обычный 3 5 2 6" xfId="1272"/>
    <cellStyle name="Обычный 3 5 3" xfId="108"/>
    <cellStyle name="Обычный 3 5 3 2" xfId="262"/>
    <cellStyle name="Обычный 3 5 3 2 2" xfId="856"/>
    <cellStyle name="Обычный 3 5 3 2 2 2" xfId="2044"/>
    <cellStyle name="Обычный 3 5 3 2 3" xfId="1450"/>
    <cellStyle name="Обычный 3 5 3 3" xfId="409"/>
    <cellStyle name="Обычный 3 5 3 3 2" xfId="1003"/>
    <cellStyle name="Обычный 3 5 3 3 2 2" xfId="2191"/>
    <cellStyle name="Обычный 3 5 3 3 3" xfId="1597"/>
    <cellStyle name="Обычный 3 5 3 4" xfId="562"/>
    <cellStyle name="Обычный 3 5 3 4 2" xfId="1156"/>
    <cellStyle name="Обычный 3 5 3 4 2 2" xfId="2344"/>
    <cellStyle name="Обычный 3 5 3 4 3" xfId="1750"/>
    <cellStyle name="Обычный 3 5 3 5" xfId="709"/>
    <cellStyle name="Обычный 3 5 3 5 2" xfId="1897"/>
    <cellStyle name="Обычный 3 5 3 6" xfId="1303"/>
    <cellStyle name="Обычный 3 5 4" xfId="141"/>
    <cellStyle name="Обычный 3 5 4 2" xfId="288"/>
    <cellStyle name="Обычный 3 5 4 2 2" xfId="882"/>
    <cellStyle name="Обычный 3 5 4 2 2 2" xfId="2070"/>
    <cellStyle name="Обычный 3 5 4 2 3" xfId="1476"/>
    <cellStyle name="Обычный 3 5 4 3" xfId="436"/>
    <cellStyle name="Обычный 3 5 4 3 2" xfId="1030"/>
    <cellStyle name="Обычный 3 5 4 3 2 2" xfId="2218"/>
    <cellStyle name="Обычный 3 5 4 3 3" xfId="1624"/>
    <cellStyle name="Обычный 3 5 4 4" xfId="588"/>
    <cellStyle name="Обычный 3 5 4 4 2" xfId="1182"/>
    <cellStyle name="Обычный 3 5 4 4 2 2" xfId="2370"/>
    <cellStyle name="Обычный 3 5 4 4 3" xfId="1776"/>
    <cellStyle name="Обычный 3 5 4 5" xfId="735"/>
    <cellStyle name="Обычный 3 5 4 5 2" xfId="1923"/>
    <cellStyle name="Обычный 3 5 4 6" xfId="1329"/>
    <cellStyle name="Обычный 3 5 5" xfId="171"/>
    <cellStyle name="Обычный 3 5 5 2" xfId="318"/>
    <cellStyle name="Обычный 3 5 5 2 2" xfId="912"/>
    <cellStyle name="Обычный 3 5 5 2 2 2" xfId="2100"/>
    <cellStyle name="Обычный 3 5 5 2 3" xfId="1506"/>
    <cellStyle name="Обычный 3 5 5 3" xfId="466"/>
    <cellStyle name="Обычный 3 5 5 3 2" xfId="1060"/>
    <cellStyle name="Обычный 3 5 5 3 2 2" xfId="2248"/>
    <cellStyle name="Обычный 3 5 5 3 3" xfId="1654"/>
    <cellStyle name="Обычный 3 5 5 4" xfId="618"/>
    <cellStyle name="Обычный 3 5 5 4 2" xfId="1212"/>
    <cellStyle name="Обычный 3 5 5 4 2 2" xfId="2400"/>
    <cellStyle name="Обычный 3 5 5 4 3" xfId="1806"/>
    <cellStyle name="Обычный 3 5 5 5" xfId="765"/>
    <cellStyle name="Обычный 3 5 5 5 2" xfId="1953"/>
    <cellStyle name="Обычный 3 5 5 6" xfId="1359"/>
    <cellStyle name="Обычный 3 5 6" xfId="201"/>
    <cellStyle name="Обычный 3 5 6 2" xfId="795"/>
    <cellStyle name="Обычный 3 5 6 2 2" xfId="1983"/>
    <cellStyle name="Обычный 3 5 6 3" xfId="1389"/>
    <cellStyle name="Обычный 3 5 7" xfId="348"/>
    <cellStyle name="Обычный 3 5 7 2" xfId="942"/>
    <cellStyle name="Обычный 3 5 7 2 2" xfId="2130"/>
    <cellStyle name="Обычный 3 5 7 3" xfId="1536"/>
    <cellStyle name="Обычный 3 5 8" xfId="501"/>
    <cellStyle name="Обычный 3 5 8 2" xfId="1095"/>
    <cellStyle name="Обычный 3 5 8 2 2" xfId="2283"/>
    <cellStyle name="Обычный 3 5 8 3" xfId="1689"/>
    <cellStyle name="Обычный 3 5 9" xfId="648"/>
    <cellStyle name="Обычный 3 5 9 2" xfId="1836"/>
    <cellStyle name="Обычный 3 6" xfId="51"/>
    <cellStyle name="Обычный 3 6 2" xfId="490"/>
    <cellStyle name="Обычный 3 6 2 2" xfId="1084"/>
    <cellStyle name="Обычный 3 6 2 2 2" xfId="2272"/>
    <cellStyle name="Обычный 3 6 2 3" xfId="1678"/>
    <cellStyle name="Обычный 3 6 3" xfId="2451"/>
    <cellStyle name="Обычный 3 6 4" xfId="2498"/>
    <cellStyle name="Обычный 3 7" xfId="427"/>
    <cellStyle name="Обычный 3 7 2" xfId="1021"/>
    <cellStyle name="Обычный 3 7 2 2" xfId="2209"/>
    <cellStyle name="Обычный 3 7 3" xfId="1615"/>
    <cellStyle name="Обычный 3 7 4" xfId="2456"/>
    <cellStyle name="Обычный 3 7 5" xfId="2503"/>
    <cellStyle name="Обычный 4" xfId="22"/>
    <cellStyle name="Обычный 4 10" xfId="172"/>
    <cellStyle name="Обычный 4 10 2" xfId="319"/>
    <cellStyle name="Обычный 4 10 2 2" xfId="913"/>
    <cellStyle name="Обычный 4 10 2 2 2" xfId="2101"/>
    <cellStyle name="Обычный 4 10 2 3" xfId="1507"/>
    <cellStyle name="Обычный 4 10 3" xfId="467"/>
    <cellStyle name="Обычный 4 10 3 2" xfId="1061"/>
    <cellStyle name="Обычный 4 10 3 2 2" xfId="2249"/>
    <cellStyle name="Обычный 4 10 3 3" xfId="1655"/>
    <cellStyle name="Обычный 4 10 4" xfId="619"/>
    <cellStyle name="Обычный 4 10 4 2" xfId="1213"/>
    <cellStyle name="Обычный 4 10 4 2 2" xfId="2401"/>
    <cellStyle name="Обычный 4 10 4 3" xfId="1807"/>
    <cellStyle name="Обычный 4 10 5" xfId="766"/>
    <cellStyle name="Обычный 4 10 5 2" xfId="1954"/>
    <cellStyle name="Обычный 4 10 6" xfId="1360"/>
    <cellStyle name="Обычный 4 11" xfId="202"/>
    <cellStyle name="Обычный 4 11 2" xfId="796"/>
    <cellStyle name="Обычный 4 11 2 2" xfId="1984"/>
    <cellStyle name="Обычный 4 11 3" xfId="1390"/>
    <cellStyle name="Обычный 4 12" xfId="349"/>
    <cellStyle name="Обычный 4 12 2" xfId="943"/>
    <cellStyle name="Обычный 4 12 2 2" xfId="2131"/>
    <cellStyle name="Обычный 4 12 3" xfId="1537"/>
    <cellStyle name="Обычный 4 13" xfId="502"/>
    <cellStyle name="Обычный 4 13 2" xfId="1096"/>
    <cellStyle name="Обычный 4 13 2 2" xfId="2284"/>
    <cellStyle name="Обычный 4 13 3" xfId="1690"/>
    <cellStyle name="Обычный 4 14" xfId="649"/>
    <cellStyle name="Обычный 4 14 2" xfId="1837"/>
    <cellStyle name="Обычный 4 15" xfId="1243"/>
    <cellStyle name="Обычный 4 16" xfId="2427"/>
    <cellStyle name="Обычный 4 17" xfId="2468"/>
    <cellStyle name="Обычный 4 2" xfId="23"/>
    <cellStyle name="Обычный 4 2 10" xfId="1244"/>
    <cellStyle name="Обычный 4 2 11" xfId="2428"/>
    <cellStyle name="Обычный 4 2 12" xfId="2469"/>
    <cellStyle name="Обычный 4 2 2" xfId="70"/>
    <cellStyle name="Обычный 4 2 2 2" xfId="233"/>
    <cellStyle name="Обычный 4 2 2 2 2" xfId="827"/>
    <cellStyle name="Обычный 4 2 2 2 2 2" xfId="2015"/>
    <cellStyle name="Обычный 4 2 2 2 3" xfId="1421"/>
    <cellStyle name="Обычный 4 2 2 3" xfId="380"/>
    <cellStyle name="Обычный 4 2 2 3 2" xfId="974"/>
    <cellStyle name="Обычный 4 2 2 3 2 2" xfId="2162"/>
    <cellStyle name="Обычный 4 2 2 3 3" xfId="1568"/>
    <cellStyle name="Обычный 4 2 2 4" xfId="533"/>
    <cellStyle name="Обычный 4 2 2 4 2" xfId="1127"/>
    <cellStyle name="Обычный 4 2 2 4 2 2" xfId="2315"/>
    <cellStyle name="Обычный 4 2 2 4 3" xfId="1721"/>
    <cellStyle name="Обычный 4 2 2 5" xfId="680"/>
    <cellStyle name="Обычный 4 2 2 5 2" xfId="1868"/>
    <cellStyle name="Обычный 4 2 2 6" xfId="1274"/>
    <cellStyle name="Обычный 4 2 3" xfId="110"/>
    <cellStyle name="Обычный 4 2 3 2" xfId="264"/>
    <cellStyle name="Обычный 4 2 3 2 2" xfId="858"/>
    <cellStyle name="Обычный 4 2 3 2 2 2" xfId="2046"/>
    <cellStyle name="Обычный 4 2 3 2 3" xfId="1452"/>
    <cellStyle name="Обычный 4 2 3 3" xfId="411"/>
    <cellStyle name="Обычный 4 2 3 3 2" xfId="1005"/>
    <cellStyle name="Обычный 4 2 3 3 2 2" xfId="2193"/>
    <cellStyle name="Обычный 4 2 3 3 3" xfId="1599"/>
    <cellStyle name="Обычный 4 2 3 4" xfId="564"/>
    <cellStyle name="Обычный 4 2 3 4 2" xfId="1158"/>
    <cellStyle name="Обычный 4 2 3 4 2 2" xfId="2346"/>
    <cellStyle name="Обычный 4 2 3 4 3" xfId="1752"/>
    <cellStyle name="Обычный 4 2 3 5" xfId="711"/>
    <cellStyle name="Обычный 4 2 3 5 2" xfId="1899"/>
    <cellStyle name="Обычный 4 2 3 6" xfId="1305"/>
    <cellStyle name="Обычный 4 2 4" xfId="143"/>
    <cellStyle name="Обычный 4 2 4 2" xfId="290"/>
    <cellStyle name="Обычный 4 2 4 2 2" xfId="884"/>
    <cellStyle name="Обычный 4 2 4 2 2 2" xfId="2072"/>
    <cellStyle name="Обычный 4 2 4 2 3" xfId="1478"/>
    <cellStyle name="Обычный 4 2 4 3" xfId="438"/>
    <cellStyle name="Обычный 4 2 4 3 2" xfId="1032"/>
    <cellStyle name="Обычный 4 2 4 3 2 2" xfId="2220"/>
    <cellStyle name="Обычный 4 2 4 3 3" xfId="1626"/>
    <cellStyle name="Обычный 4 2 4 4" xfId="590"/>
    <cellStyle name="Обычный 4 2 4 4 2" xfId="1184"/>
    <cellStyle name="Обычный 4 2 4 4 2 2" xfId="2372"/>
    <cellStyle name="Обычный 4 2 4 4 3" xfId="1778"/>
    <cellStyle name="Обычный 4 2 4 5" xfId="737"/>
    <cellStyle name="Обычный 4 2 4 5 2" xfId="1925"/>
    <cellStyle name="Обычный 4 2 4 6" xfId="1331"/>
    <cellStyle name="Обычный 4 2 5" xfId="173"/>
    <cellStyle name="Обычный 4 2 5 2" xfId="320"/>
    <cellStyle name="Обычный 4 2 5 2 2" xfId="914"/>
    <cellStyle name="Обычный 4 2 5 2 2 2" xfId="2102"/>
    <cellStyle name="Обычный 4 2 5 2 3" xfId="1508"/>
    <cellStyle name="Обычный 4 2 5 3" xfId="468"/>
    <cellStyle name="Обычный 4 2 5 3 2" xfId="1062"/>
    <cellStyle name="Обычный 4 2 5 3 2 2" xfId="2250"/>
    <cellStyle name="Обычный 4 2 5 3 3" xfId="1656"/>
    <cellStyle name="Обычный 4 2 5 4" xfId="620"/>
    <cellStyle name="Обычный 4 2 5 4 2" xfId="1214"/>
    <cellStyle name="Обычный 4 2 5 4 2 2" xfId="2402"/>
    <cellStyle name="Обычный 4 2 5 4 3" xfId="1808"/>
    <cellStyle name="Обычный 4 2 5 5" xfId="767"/>
    <cellStyle name="Обычный 4 2 5 5 2" xfId="1955"/>
    <cellStyle name="Обычный 4 2 5 6" xfId="1361"/>
    <cellStyle name="Обычный 4 2 6" xfId="203"/>
    <cellStyle name="Обычный 4 2 6 2" xfId="797"/>
    <cellStyle name="Обычный 4 2 6 2 2" xfId="1985"/>
    <cellStyle name="Обычный 4 2 6 3" xfId="1391"/>
    <cellStyle name="Обычный 4 2 7" xfId="350"/>
    <cellStyle name="Обычный 4 2 7 2" xfId="944"/>
    <cellStyle name="Обычный 4 2 7 2 2" xfId="2132"/>
    <cellStyle name="Обычный 4 2 7 3" xfId="1538"/>
    <cellStyle name="Обычный 4 2 8" xfId="503"/>
    <cellStyle name="Обычный 4 2 8 2" xfId="1097"/>
    <cellStyle name="Обычный 4 2 8 2 2" xfId="2285"/>
    <cellStyle name="Обычный 4 2 8 3" xfId="1691"/>
    <cellStyle name="Обычный 4 2 9" xfId="650"/>
    <cellStyle name="Обычный 4 2 9 2" xfId="1838"/>
    <cellStyle name="Обычный 4 3" xfId="24"/>
    <cellStyle name="Обычный 4 3 10" xfId="1245"/>
    <cellStyle name="Обычный 4 3 11" xfId="2437"/>
    <cellStyle name="Обычный 4 3 12" xfId="2479"/>
    <cellStyle name="Обычный 4 3 2" xfId="71"/>
    <cellStyle name="Обычный 4 3 2 2" xfId="234"/>
    <cellStyle name="Обычный 4 3 2 2 2" xfId="828"/>
    <cellStyle name="Обычный 4 3 2 2 2 2" xfId="2016"/>
    <cellStyle name="Обычный 4 3 2 2 3" xfId="1422"/>
    <cellStyle name="Обычный 4 3 2 3" xfId="381"/>
    <cellStyle name="Обычный 4 3 2 3 2" xfId="975"/>
    <cellStyle name="Обычный 4 3 2 3 2 2" xfId="2163"/>
    <cellStyle name="Обычный 4 3 2 3 3" xfId="1569"/>
    <cellStyle name="Обычный 4 3 2 4" xfId="534"/>
    <cellStyle name="Обычный 4 3 2 4 2" xfId="1128"/>
    <cellStyle name="Обычный 4 3 2 4 2 2" xfId="2316"/>
    <cellStyle name="Обычный 4 3 2 4 3" xfId="1722"/>
    <cellStyle name="Обычный 4 3 2 5" xfId="681"/>
    <cellStyle name="Обычный 4 3 2 5 2" xfId="1869"/>
    <cellStyle name="Обычный 4 3 2 6" xfId="1275"/>
    <cellStyle name="Обычный 4 3 3" xfId="111"/>
    <cellStyle name="Обычный 4 3 3 2" xfId="265"/>
    <cellStyle name="Обычный 4 3 3 2 2" xfId="859"/>
    <cellStyle name="Обычный 4 3 3 2 2 2" xfId="2047"/>
    <cellStyle name="Обычный 4 3 3 2 3" xfId="1453"/>
    <cellStyle name="Обычный 4 3 3 3" xfId="412"/>
    <cellStyle name="Обычный 4 3 3 3 2" xfId="1006"/>
    <cellStyle name="Обычный 4 3 3 3 2 2" xfId="2194"/>
    <cellStyle name="Обычный 4 3 3 3 3" xfId="1600"/>
    <cellStyle name="Обычный 4 3 3 4" xfId="565"/>
    <cellStyle name="Обычный 4 3 3 4 2" xfId="1159"/>
    <cellStyle name="Обычный 4 3 3 4 2 2" xfId="2347"/>
    <cellStyle name="Обычный 4 3 3 4 3" xfId="1753"/>
    <cellStyle name="Обычный 4 3 3 5" xfId="712"/>
    <cellStyle name="Обычный 4 3 3 5 2" xfId="1900"/>
    <cellStyle name="Обычный 4 3 3 6" xfId="1306"/>
    <cellStyle name="Обычный 4 3 4" xfId="144"/>
    <cellStyle name="Обычный 4 3 4 2" xfId="291"/>
    <cellStyle name="Обычный 4 3 4 2 2" xfId="885"/>
    <cellStyle name="Обычный 4 3 4 2 2 2" xfId="2073"/>
    <cellStyle name="Обычный 4 3 4 2 3" xfId="1479"/>
    <cellStyle name="Обычный 4 3 4 3" xfId="439"/>
    <cellStyle name="Обычный 4 3 4 3 2" xfId="1033"/>
    <cellStyle name="Обычный 4 3 4 3 2 2" xfId="2221"/>
    <cellStyle name="Обычный 4 3 4 3 3" xfId="1627"/>
    <cellStyle name="Обычный 4 3 4 4" xfId="591"/>
    <cellStyle name="Обычный 4 3 4 4 2" xfId="1185"/>
    <cellStyle name="Обычный 4 3 4 4 2 2" xfId="2373"/>
    <cellStyle name="Обычный 4 3 4 4 3" xfId="1779"/>
    <cellStyle name="Обычный 4 3 4 5" xfId="738"/>
    <cellStyle name="Обычный 4 3 4 5 2" xfId="1926"/>
    <cellStyle name="Обычный 4 3 4 6" xfId="1332"/>
    <cellStyle name="Обычный 4 3 5" xfId="174"/>
    <cellStyle name="Обычный 4 3 5 2" xfId="321"/>
    <cellStyle name="Обычный 4 3 5 2 2" xfId="915"/>
    <cellStyle name="Обычный 4 3 5 2 2 2" xfId="2103"/>
    <cellStyle name="Обычный 4 3 5 2 3" xfId="1509"/>
    <cellStyle name="Обычный 4 3 5 3" xfId="469"/>
    <cellStyle name="Обычный 4 3 5 3 2" xfId="1063"/>
    <cellStyle name="Обычный 4 3 5 3 2 2" xfId="2251"/>
    <cellStyle name="Обычный 4 3 5 3 3" xfId="1657"/>
    <cellStyle name="Обычный 4 3 5 4" xfId="621"/>
    <cellStyle name="Обычный 4 3 5 4 2" xfId="1215"/>
    <cellStyle name="Обычный 4 3 5 4 2 2" xfId="2403"/>
    <cellStyle name="Обычный 4 3 5 4 3" xfId="1809"/>
    <cellStyle name="Обычный 4 3 5 5" xfId="768"/>
    <cellStyle name="Обычный 4 3 5 5 2" xfId="1956"/>
    <cellStyle name="Обычный 4 3 5 6" xfId="1362"/>
    <cellStyle name="Обычный 4 3 6" xfId="204"/>
    <cellStyle name="Обычный 4 3 6 2" xfId="798"/>
    <cellStyle name="Обычный 4 3 6 2 2" xfId="1986"/>
    <cellStyle name="Обычный 4 3 6 3" xfId="1392"/>
    <cellStyle name="Обычный 4 3 7" xfId="351"/>
    <cellStyle name="Обычный 4 3 7 2" xfId="945"/>
    <cellStyle name="Обычный 4 3 7 2 2" xfId="2133"/>
    <cellStyle name="Обычный 4 3 7 3" xfId="1539"/>
    <cellStyle name="Обычный 4 3 8" xfId="504"/>
    <cellStyle name="Обычный 4 3 8 2" xfId="1098"/>
    <cellStyle name="Обычный 4 3 8 2 2" xfId="2286"/>
    <cellStyle name="Обычный 4 3 8 3" xfId="1692"/>
    <cellStyle name="Обычный 4 3 9" xfId="651"/>
    <cellStyle name="Обычный 4 3 9 2" xfId="1839"/>
    <cellStyle name="Обычный 4 4" xfId="25"/>
    <cellStyle name="Обычный 4 4 2" xfId="72"/>
    <cellStyle name="Обычный 4 4 3" xfId="112"/>
    <cellStyle name="Обычный 4 5" xfId="26"/>
    <cellStyle name="Обычный 4 5 10" xfId="1246"/>
    <cellStyle name="Обычный 4 5 11" xfId="2445"/>
    <cellStyle name="Обычный 4 5 12" xfId="2492"/>
    <cellStyle name="Обычный 4 5 2" xfId="73"/>
    <cellStyle name="Обычный 4 5 2 2" xfId="235"/>
    <cellStyle name="Обычный 4 5 2 2 2" xfId="829"/>
    <cellStyle name="Обычный 4 5 2 2 2 2" xfId="2017"/>
    <cellStyle name="Обычный 4 5 2 2 3" xfId="1423"/>
    <cellStyle name="Обычный 4 5 2 3" xfId="382"/>
    <cellStyle name="Обычный 4 5 2 3 2" xfId="976"/>
    <cellStyle name="Обычный 4 5 2 3 2 2" xfId="2164"/>
    <cellStyle name="Обычный 4 5 2 3 3" xfId="1570"/>
    <cellStyle name="Обычный 4 5 2 4" xfId="535"/>
    <cellStyle name="Обычный 4 5 2 4 2" xfId="1129"/>
    <cellStyle name="Обычный 4 5 2 4 2 2" xfId="2317"/>
    <cellStyle name="Обычный 4 5 2 4 3" xfId="1723"/>
    <cellStyle name="Обычный 4 5 2 5" xfId="682"/>
    <cellStyle name="Обычный 4 5 2 5 2" xfId="1870"/>
    <cellStyle name="Обычный 4 5 2 6" xfId="1276"/>
    <cellStyle name="Обычный 4 5 3" xfId="113"/>
    <cellStyle name="Обычный 4 5 3 2" xfId="266"/>
    <cellStyle name="Обычный 4 5 3 2 2" xfId="860"/>
    <cellStyle name="Обычный 4 5 3 2 2 2" xfId="2048"/>
    <cellStyle name="Обычный 4 5 3 2 3" xfId="1454"/>
    <cellStyle name="Обычный 4 5 3 3" xfId="413"/>
    <cellStyle name="Обычный 4 5 3 3 2" xfId="1007"/>
    <cellStyle name="Обычный 4 5 3 3 2 2" xfId="2195"/>
    <cellStyle name="Обычный 4 5 3 3 3" xfId="1601"/>
    <cellStyle name="Обычный 4 5 3 4" xfId="566"/>
    <cellStyle name="Обычный 4 5 3 4 2" xfId="1160"/>
    <cellStyle name="Обычный 4 5 3 4 2 2" xfId="2348"/>
    <cellStyle name="Обычный 4 5 3 4 3" xfId="1754"/>
    <cellStyle name="Обычный 4 5 3 5" xfId="713"/>
    <cellStyle name="Обычный 4 5 3 5 2" xfId="1901"/>
    <cellStyle name="Обычный 4 5 3 6" xfId="1307"/>
    <cellStyle name="Обычный 4 5 4" xfId="145"/>
    <cellStyle name="Обычный 4 5 4 2" xfId="292"/>
    <cellStyle name="Обычный 4 5 4 2 2" xfId="886"/>
    <cellStyle name="Обычный 4 5 4 2 2 2" xfId="2074"/>
    <cellStyle name="Обычный 4 5 4 2 3" xfId="1480"/>
    <cellStyle name="Обычный 4 5 4 3" xfId="440"/>
    <cellStyle name="Обычный 4 5 4 3 2" xfId="1034"/>
    <cellStyle name="Обычный 4 5 4 3 2 2" xfId="2222"/>
    <cellStyle name="Обычный 4 5 4 3 3" xfId="1628"/>
    <cellStyle name="Обычный 4 5 4 4" xfId="592"/>
    <cellStyle name="Обычный 4 5 4 4 2" xfId="1186"/>
    <cellStyle name="Обычный 4 5 4 4 2 2" xfId="2374"/>
    <cellStyle name="Обычный 4 5 4 4 3" xfId="1780"/>
    <cellStyle name="Обычный 4 5 4 5" xfId="739"/>
    <cellStyle name="Обычный 4 5 4 5 2" xfId="1927"/>
    <cellStyle name="Обычный 4 5 4 6" xfId="1333"/>
    <cellStyle name="Обычный 4 5 5" xfId="175"/>
    <cellStyle name="Обычный 4 5 5 2" xfId="322"/>
    <cellStyle name="Обычный 4 5 5 2 2" xfId="916"/>
    <cellStyle name="Обычный 4 5 5 2 2 2" xfId="2104"/>
    <cellStyle name="Обычный 4 5 5 2 3" xfId="1510"/>
    <cellStyle name="Обычный 4 5 5 3" xfId="470"/>
    <cellStyle name="Обычный 4 5 5 3 2" xfId="1064"/>
    <cellStyle name="Обычный 4 5 5 3 2 2" xfId="2252"/>
    <cellStyle name="Обычный 4 5 5 3 3" xfId="1658"/>
    <cellStyle name="Обычный 4 5 5 4" xfId="622"/>
    <cellStyle name="Обычный 4 5 5 4 2" xfId="1216"/>
    <cellStyle name="Обычный 4 5 5 4 2 2" xfId="2404"/>
    <cellStyle name="Обычный 4 5 5 4 3" xfId="1810"/>
    <cellStyle name="Обычный 4 5 5 5" xfId="769"/>
    <cellStyle name="Обычный 4 5 5 5 2" xfId="1957"/>
    <cellStyle name="Обычный 4 5 5 6" xfId="1363"/>
    <cellStyle name="Обычный 4 5 6" xfId="205"/>
    <cellStyle name="Обычный 4 5 6 2" xfId="799"/>
    <cellStyle name="Обычный 4 5 6 2 2" xfId="1987"/>
    <cellStyle name="Обычный 4 5 6 3" xfId="1393"/>
    <cellStyle name="Обычный 4 5 7" xfId="352"/>
    <cellStyle name="Обычный 4 5 7 2" xfId="946"/>
    <cellStyle name="Обычный 4 5 7 2 2" xfId="2134"/>
    <cellStyle name="Обычный 4 5 7 3" xfId="1540"/>
    <cellStyle name="Обычный 4 5 8" xfId="505"/>
    <cellStyle name="Обычный 4 5 8 2" xfId="1099"/>
    <cellStyle name="Обычный 4 5 8 2 2" xfId="2287"/>
    <cellStyle name="Обычный 4 5 8 3" xfId="1693"/>
    <cellStyle name="Обычный 4 5 9" xfId="652"/>
    <cellStyle name="Обычный 4 5 9 2" xfId="1840"/>
    <cellStyle name="Обычный 4 6" xfId="49"/>
    <cellStyle name="Обычный 4 6 2" xfId="492"/>
    <cellStyle name="Обычный 4 6 2 2" xfId="1086"/>
    <cellStyle name="Обычный 4 6 2 2 2" xfId="2274"/>
    <cellStyle name="Обычный 4 6 2 3" xfId="1680"/>
    <cellStyle name="Обычный 4 6 3" xfId="2452"/>
    <cellStyle name="Обычный 4 6 4" xfId="2499"/>
    <cellStyle name="Обычный 4 7" xfId="69"/>
    <cellStyle name="Обычный 4 7 2" xfId="232"/>
    <cellStyle name="Обычный 4 7 2 2" xfId="826"/>
    <cellStyle name="Обычный 4 7 2 2 2" xfId="2014"/>
    <cellStyle name="Обычный 4 7 2 3" xfId="1420"/>
    <cellStyle name="Обычный 4 7 3" xfId="379"/>
    <cellStyle name="Обычный 4 7 3 2" xfId="973"/>
    <cellStyle name="Обычный 4 7 3 2 2" xfId="2161"/>
    <cellStyle name="Обычный 4 7 3 3" xfId="1567"/>
    <cellStyle name="Обычный 4 7 4" xfId="532"/>
    <cellStyle name="Обычный 4 7 4 2" xfId="1126"/>
    <cellStyle name="Обычный 4 7 4 2 2" xfId="2314"/>
    <cellStyle name="Обычный 4 7 4 3" xfId="1720"/>
    <cellStyle name="Обычный 4 7 5" xfId="679"/>
    <cellStyle name="Обычный 4 7 5 2" xfId="1867"/>
    <cellStyle name="Обычный 4 7 6" xfId="1273"/>
    <cellStyle name="Обычный 4 7 7" xfId="2457"/>
    <cellStyle name="Обычный 4 7 8" xfId="2504"/>
    <cellStyle name="Обычный 4 8" xfId="109"/>
    <cellStyle name="Обычный 4 8 2" xfId="263"/>
    <cellStyle name="Обычный 4 8 2 2" xfId="857"/>
    <cellStyle name="Обычный 4 8 2 2 2" xfId="2045"/>
    <cellStyle name="Обычный 4 8 2 3" xfId="1451"/>
    <cellStyle name="Обычный 4 8 3" xfId="410"/>
    <cellStyle name="Обычный 4 8 3 2" xfId="1004"/>
    <cellStyle name="Обычный 4 8 3 2 2" xfId="2192"/>
    <cellStyle name="Обычный 4 8 3 3" xfId="1598"/>
    <cellStyle name="Обычный 4 8 4" xfId="563"/>
    <cellStyle name="Обычный 4 8 4 2" xfId="1157"/>
    <cellStyle name="Обычный 4 8 4 2 2" xfId="2345"/>
    <cellStyle name="Обычный 4 8 4 3" xfId="1751"/>
    <cellStyle name="Обычный 4 8 5" xfId="710"/>
    <cellStyle name="Обычный 4 8 5 2" xfId="1898"/>
    <cellStyle name="Обычный 4 8 6" xfId="1304"/>
    <cellStyle name="Обычный 4 9" xfId="142"/>
    <cellStyle name="Обычный 4 9 2" xfId="289"/>
    <cellStyle name="Обычный 4 9 2 2" xfId="883"/>
    <cellStyle name="Обычный 4 9 2 2 2" xfId="2071"/>
    <cellStyle name="Обычный 4 9 2 3" xfId="1477"/>
    <cellStyle name="Обычный 4 9 3" xfId="437"/>
    <cellStyle name="Обычный 4 9 3 2" xfId="1031"/>
    <cellStyle name="Обычный 4 9 3 2 2" xfId="2219"/>
    <cellStyle name="Обычный 4 9 3 3" xfId="1625"/>
    <cellStyle name="Обычный 4 9 4" xfId="589"/>
    <cellStyle name="Обычный 4 9 4 2" xfId="1183"/>
    <cellStyle name="Обычный 4 9 4 2 2" xfId="2371"/>
    <cellStyle name="Обычный 4 9 4 3" xfId="1777"/>
    <cellStyle name="Обычный 4 9 5" xfId="736"/>
    <cellStyle name="Обычный 4 9 5 2" xfId="1924"/>
    <cellStyle name="Обычный 4 9 6" xfId="1330"/>
    <cellStyle name="Обычный 5" xfId="27"/>
    <cellStyle name="Обычный 5 2" xfId="28"/>
    <cellStyle name="Обычный 6" xfId="29"/>
    <cellStyle name="Обычный 6 10" xfId="176"/>
    <cellStyle name="Обычный 6 10 2" xfId="323"/>
    <cellStyle name="Обычный 6 10 2 2" xfId="917"/>
    <cellStyle name="Обычный 6 10 2 2 2" xfId="2105"/>
    <cellStyle name="Обычный 6 10 2 3" xfId="1511"/>
    <cellStyle name="Обычный 6 10 3" xfId="471"/>
    <cellStyle name="Обычный 6 10 3 2" xfId="1065"/>
    <cellStyle name="Обычный 6 10 3 2 2" xfId="2253"/>
    <cellStyle name="Обычный 6 10 3 3" xfId="1659"/>
    <cellStyle name="Обычный 6 10 4" xfId="623"/>
    <cellStyle name="Обычный 6 10 4 2" xfId="1217"/>
    <cellStyle name="Обычный 6 10 4 2 2" xfId="2405"/>
    <cellStyle name="Обычный 6 10 4 3" xfId="1811"/>
    <cellStyle name="Обычный 6 10 5" xfId="770"/>
    <cellStyle name="Обычный 6 10 5 2" xfId="1958"/>
    <cellStyle name="Обычный 6 10 6" xfId="1364"/>
    <cellStyle name="Обычный 6 11" xfId="206"/>
    <cellStyle name="Обычный 6 11 2" xfId="800"/>
    <cellStyle name="Обычный 6 11 2 2" xfId="1988"/>
    <cellStyle name="Обычный 6 11 3" xfId="1394"/>
    <cellStyle name="Обычный 6 12" xfId="353"/>
    <cellStyle name="Обычный 6 12 2" xfId="947"/>
    <cellStyle name="Обычный 6 12 2 2" xfId="2135"/>
    <cellStyle name="Обычный 6 12 3" xfId="1541"/>
    <cellStyle name="Обычный 6 13" xfId="506"/>
    <cellStyle name="Обычный 6 13 2" xfId="1100"/>
    <cellStyle name="Обычный 6 13 2 2" xfId="2288"/>
    <cellStyle name="Обычный 6 13 3" xfId="1694"/>
    <cellStyle name="Обычный 6 14" xfId="653"/>
    <cellStyle name="Обычный 6 14 2" xfId="1841"/>
    <cellStyle name="Обычный 6 15" xfId="1247"/>
    <cellStyle name="Обычный 6 16" xfId="2429"/>
    <cellStyle name="Обычный 6 17" xfId="2471"/>
    <cellStyle name="Обычный 6 2" xfId="30"/>
    <cellStyle name="Обычный 6 2 10" xfId="1248"/>
    <cellStyle name="Обычный 6 2 11" xfId="2430"/>
    <cellStyle name="Обычный 6 2 12" xfId="2472"/>
    <cellStyle name="Обычный 6 2 2" xfId="75"/>
    <cellStyle name="Обычный 6 2 2 2" xfId="237"/>
    <cellStyle name="Обычный 6 2 2 2 2" xfId="831"/>
    <cellStyle name="Обычный 6 2 2 2 2 2" xfId="2019"/>
    <cellStyle name="Обычный 6 2 2 2 3" xfId="1425"/>
    <cellStyle name="Обычный 6 2 2 3" xfId="384"/>
    <cellStyle name="Обычный 6 2 2 3 2" xfId="978"/>
    <cellStyle name="Обычный 6 2 2 3 2 2" xfId="2166"/>
    <cellStyle name="Обычный 6 2 2 3 3" xfId="1572"/>
    <cellStyle name="Обычный 6 2 2 4" xfId="537"/>
    <cellStyle name="Обычный 6 2 2 4 2" xfId="1131"/>
    <cellStyle name="Обычный 6 2 2 4 2 2" xfId="2319"/>
    <cellStyle name="Обычный 6 2 2 4 3" xfId="1725"/>
    <cellStyle name="Обычный 6 2 2 5" xfId="684"/>
    <cellStyle name="Обычный 6 2 2 5 2" xfId="1872"/>
    <cellStyle name="Обычный 6 2 2 6" xfId="1278"/>
    <cellStyle name="Обычный 6 2 3" xfId="115"/>
    <cellStyle name="Обычный 6 2 3 2" xfId="268"/>
    <cellStyle name="Обычный 6 2 3 2 2" xfId="862"/>
    <cellStyle name="Обычный 6 2 3 2 2 2" xfId="2050"/>
    <cellStyle name="Обычный 6 2 3 2 3" xfId="1456"/>
    <cellStyle name="Обычный 6 2 3 3" xfId="415"/>
    <cellStyle name="Обычный 6 2 3 3 2" xfId="1009"/>
    <cellStyle name="Обычный 6 2 3 3 2 2" xfId="2197"/>
    <cellStyle name="Обычный 6 2 3 3 3" xfId="1603"/>
    <cellStyle name="Обычный 6 2 3 4" xfId="568"/>
    <cellStyle name="Обычный 6 2 3 4 2" xfId="1162"/>
    <cellStyle name="Обычный 6 2 3 4 2 2" xfId="2350"/>
    <cellStyle name="Обычный 6 2 3 4 3" xfId="1756"/>
    <cellStyle name="Обычный 6 2 3 5" xfId="715"/>
    <cellStyle name="Обычный 6 2 3 5 2" xfId="1903"/>
    <cellStyle name="Обычный 6 2 3 6" xfId="1309"/>
    <cellStyle name="Обычный 6 2 4" xfId="147"/>
    <cellStyle name="Обычный 6 2 4 2" xfId="294"/>
    <cellStyle name="Обычный 6 2 4 2 2" xfId="888"/>
    <cellStyle name="Обычный 6 2 4 2 2 2" xfId="2076"/>
    <cellStyle name="Обычный 6 2 4 2 3" xfId="1482"/>
    <cellStyle name="Обычный 6 2 4 3" xfId="442"/>
    <cellStyle name="Обычный 6 2 4 3 2" xfId="1036"/>
    <cellStyle name="Обычный 6 2 4 3 2 2" xfId="2224"/>
    <cellStyle name="Обычный 6 2 4 3 3" xfId="1630"/>
    <cellStyle name="Обычный 6 2 4 4" xfId="594"/>
    <cellStyle name="Обычный 6 2 4 4 2" xfId="1188"/>
    <cellStyle name="Обычный 6 2 4 4 2 2" xfId="2376"/>
    <cellStyle name="Обычный 6 2 4 4 3" xfId="1782"/>
    <cellStyle name="Обычный 6 2 4 5" xfId="741"/>
    <cellStyle name="Обычный 6 2 4 5 2" xfId="1929"/>
    <cellStyle name="Обычный 6 2 4 6" xfId="1335"/>
    <cellStyle name="Обычный 6 2 5" xfId="177"/>
    <cellStyle name="Обычный 6 2 5 2" xfId="324"/>
    <cellStyle name="Обычный 6 2 5 2 2" xfId="918"/>
    <cellStyle name="Обычный 6 2 5 2 2 2" xfId="2106"/>
    <cellStyle name="Обычный 6 2 5 2 3" xfId="1512"/>
    <cellStyle name="Обычный 6 2 5 3" xfId="472"/>
    <cellStyle name="Обычный 6 2 5 3 2" xfId="1066"/>
    <cellStyle name="Обычный 6 2 5 3 2 2" xfId="2254"/>
    <cellStyle name="Обычный 6 2 5 3 3" xfId="1660"/>
    <cellStyle name="Обычный 6 2 5 4" xfId="624"/>
    <cellStyle name="Обычный 6 2 5 4 2" xfId="1218"/>
    <cellStyle name="Обычный 6 2 5 4 2 2" xfId="2406"/>
    <cellStyle name="Обычный 6 2 5 4 3" xfId="1812"/>
    <cellStyle name="Обычный 6 2 5 5" xfId="771"/>
    <cellStyle name="Обычный 6 2 5 5 2" xfId="1959"/>
    <cellStyle name="Обычный 6 2 5 6" xfId="1365"/>
    <cellStyle name="Обычный 6 2 6" xfId="207"/>
    <cellStyle name="Обычный 6 2 6 2" xfId="801"/>
    <cellStyle name="Обычный 6 2 6 2 2" xfId="1989"/>
    <cellStyle name="Обычный 6 2 6 3" xfId="1395"/>
    <cellStyle name="Обычный 6 2 7" xfId="354"/>
    <cellStyle name="Обычный 6 2 7 2" xfId="948"/>
    <cellStyle name="Обычный 6 2 7 2 2" xfId="2136"/>
    <cellStyle name="Обычный 6 2 7 3" xfId="1542"/>
    <cellStyle name="Обычный 6 2 8" xfId="507"/>
    <cellStyle name="Обычный 6 2 8 2" xfId="1101"/>
    <cellStyle name="Обычный 6 2 8 2 2" xfId="2289"/>
    <cellStyle name="Обычный 6 2 8 3" xfId="1695"/>
    <cellStyle name="Обычный 6 2 9" xfId="654"/>
    <cellStyle name="Обычный 6 2 9 2" xfId="1842"/>
    <cellStyle name="Обычный 6 3" xfId="31"/>
    <cellStyle name="Обычный 6 3 10" xfId="1249"/>
    <cellStyle name="Обычный 6 3 11" xfId="2438"/>
    <cellStyle name="Обычный 6 3 12" xfId="2480"/>
    <cellStyle name="Обычный 6 3 2" xfId="76"/>
    <cellStyle name="Обычный 6 3 2 2" xfId="238"/>
    <cellStyle name="Обычный 6 3 2 2 2" xfId="832"/>
    <cellStyle name="Обычный 6 3 2 2 2 2" xfId="2020"/>
    <cellStyle name="Обычный 6 3 2 2 3" xfId="1426"/>
    <cellStyle name="Обычный 6 3 2 3" xfId="385"/>
    <cellStyle name="Обычный 6 3 2 3 2" xfId="979"/>
    <cellStyle name="Обычный 6 3 2 3 2 2" xfId="2167"/>
    <cellStyle name="Обычный 6 3 2 3 3" xfId="1573"/>
    <cellStyle name="Обычный 6 3 2 4" xfId="538"/>
    <cellStyle name="Обычный 6 3 2 4 2" xfId="1132"/>
    <cellStyle name="Обычный 6 3 2 4 2 2" xfId="2320"/>
    <cellStyle name="Обычный 6 3 2 4 3" xfId="1726"/>
    <cellStyle name="Обычный 6 3 2 5" xfId="685"/>
    <cellStyle name="Обычный 6 3 2 5 2" xfId="1873"/>
    <cellStyle name="Обычный 6 3 2 6" xfId="1279"/>
    <cellStyle name="Обычный 6 3 3" xfId="116"/>
    <cellStyle name="Обычный 6 3 3 2" xfId="269"/>
    <cellStyle name="Обычный 6 3 3 2 2" xfId="863"/>
    <cellStyle name="Обычный 6 3 3 2 2 2" xfId="2051"/>
    <cellStyle name="Обычный 6 3 3 2 3" xfId="1457"/>
    <cellStyle name="Обычный 6 3 3 3" xfId="416"/>
    <cellStyle name="Обычный 6 3 3 3 2" xfId="1010"/>
    <cellStyle name="Обычный 6 3 3 3 2 2" xfId="2198"/>
    <cellStyle name="Обычный 6 3 3 3 3" xfId="1604"/>
    <cellStyle name="Обычный 6 3 3 4" xfId="569"/>
    <cellStyle name="Обычный 6 3 3 4 2" xfId="1163"/>
    <cellStyle name="Обычный 6 3 3 4 2 2" xfId="2351"/>
    <cellStyle name="Обычный 6 3 3 4 3" xfId="1757"/>
    <cellStyle name="Обычный 6 3 3 5" xfId="716"/>
    <cellStyle name="Обычный 6 3 3 5 2" xfId="1904"/>
    <cellStyle name="Обычный 6 3 3 6" xfId="1310"/>
    <cellStyle name="Обычный 6 3 4" xfId="148"/>
    <cellStyle name="Обычный 6 3 4 2" xfId="295"/>
    <cellStyle name="Обычный 6 3 4 2 2" xfId="889"/>
    <cellStyle name="Обычный 6 3 4 2 2 2" xfId="2077"/>
    <cellStyle name="Обычный 6 3 4 2 3" xfId="1483"/>
    <cellStyle name="Обычный 6 3 4 3" xfId="443"/>
    <cellStyle name="Обычный 6 3 4 3 2" xfId="1037"/>
    <cellStyle name="Обычный 6 3 4 3 2 2" xfId="2225"/>
    <cellStyle name="Обычный 6 3 4 3 3" xfId="1631"/>
    <cellStyle name="Обычный 6 3 4 4" xfId="595"/>
    <cellStyle name="Обычный 6 3 4 4 2" xfId="1189"/>
    <cellStyle name="Обычный 6 3 4 4 2 2" xfId="2377"/>
    <cellStyle name="Обычный 6 3 4 4 3" xfId="1783"/>
    <cellStyle name="Обычный 6 3 4 5" xfId="742"/>
    <cellStyle name="Обычный 6 3 4 5 2" xfId="1930"/>
    <cellStyle name="Обычный 6 3 4 6" xfId="1336"/>
    <cellStyle name="Обычный 6 3 5" xfId="178"/>
    <cellStyle name="Обычный 6 3 5 2" xfId="325"/>
    <cellStyle name="Обычный 6 3 5 2 2" xfId="919"/>
    <cellStyle name="Обычный 6 3 5 2 2 2" xfId="2107"/>
    <cellStyle name="Обычный 6 3 5 2 3" xfId="1513"/>
    <cellStyle name="Обычный 6 3 5 3" xfId="473"/>
    <cellStyle name="Обычный 6 3 5 3 2" xfId="1067"/>
    <cellStyle name="Обычный 6 3 5 3 2 2" xfId="2255"/>
    <cellStyle name="Обычный 6 3 5 3 3" xfId="1661"/>
    <cellStyle name="Обычный 6 3 5 4" xfId="625"/>
    <cellStyle name="Обычный 6 3 5 4 2" xfId="1219"/>
    <cellStyle name="Обычный 6 3 5 4 2 2" xfId="2407"/>
    <cellStyle name="Обычный 6 3 5 4 3" xfId="1813"/>
    <cellStyle name="Обычный 6 3 5 5" xfId="772"/>
    <cellStyle name="Обычный 6 3 5 5 2" xfId="1960"/>
    <cellStyle name="Обычный 6 3 5 6" xfId="1366"/>
    <cellStyle name="Обычный 6 3 6" xfId="208"/>
    <cellStyle name="Обычный 6 3 6 2" xfId="802"/>
    <cellStyle name="Обычный 6 3 6 2 2" xfId="1990"/>
    <cellStyle name="Обычный 6 3 6 3" xfId="1396"/>
    <cellStyle name="Обычный 6 3 7" xfId="355"/>
    <cellStyle name="Обычный 6 3 7 2" xfId="949"/>
    <cellStyle name="Обычный 6 3 7 2 2" xfId="2137"/>
    <cellStyle name="Обычный 6 3 7 3" xfId="1543"/>
    <cellStyle name="Обычный 6 3 8" xfId="508"/>
    <cellStyle name="Обычный 6 3 8 2" xfId="1102"/>
    <cellStyle name="Обычный 6 3 8 2 2" xfId="2290"/>
    <cellStyle name="Обычный 6 3 8 3" xfId="1696"/>
    <cellStyle name="Обычный 6 3 9" xfId="655"/>
    <cellStyle name="Обычный 6 3 9 2" xfId="1843"/>
    <cellStyle name="Обычный 6 4" xfId="32"/>
    <cellStyle name="Обычный 6 4 2" xfId="77"/>
    <cellStyle name="Обычный 6 4 3" xfId="117"/>
    <cellStyle name="Обычный 6 5" xfId="33"/>
    <cellStyle name="Обычный 6 5 10" xfId="1250"/>
    <cellStyle name="Обычный 6 5 11" xfId="2446"/>
    <cellStyle name="Обычный 6 5 12" xfId="2493"/>
    <cellStyle name="Обычный 6 5 2" xfId="78"/>
    <cellStyle name="Обычный 6 5 2 2" xfId="239"/>
    <cellStyle name="Обычный 6 5 2 2 2" xfId="833"/>
    <cellStyle name="Обычный 6 5 2 2 2 2" xfId="2021"/>
    <cellStyle name="Обычный 6 5 2 2 3" xfId="1427"/>
    <cellStyle name="Обычный 6 5 2 3" xfId="386"/>
    <cellStyle name="Обычный 6 5 2 3 2" xfId="980"/>
    <cellStyle name="Обычный 6 5 2 3 2 2" xfId="2168"/>
    <cellStyle name="Обычный 6 5 2 3 3" xfId="1574"/>
    <cellStyle name="Обычный 6 5 2 4" xfId="539"/>
    <cellStyle name="Обычный 6 5 2 4 2" xfId="1133"/>
    <cellStyle name="Обычный 6 5 2 4 2 2" xfId="2321"/>
    <cellStyle name="Обычный 6 5 2 4 3" xfId="1727"/>
    <cellStyle name="Обычный 6 5 2 5" xfId="686"/>
    <cellStyle name="Обычный 6 5 2 5 2" xfId="1874"/>
    <cellStyle name="Обычный 6 5 2 6" xfId="1280"/>
    <cellStyle name="Обычный 6 5 3" xfId="118"/>
    <cellStyle name="Обычный 6 5 3 2" xfId="270"/>
    <cellStyle name="Обычный 6 5 3 2 2" xfId="864"/>
    <cellStyle name="Обычный 6 5 3 2 2 2" xfId="2052"/>
    <cellStyle name="Обычный 6 5 3 2 3" xfId="1458"/>
    <cellStyle name="Обычный 6 5 3 3" xfId="417"/>
    <cellStyle name="Обычный 6 5 3 3 2" xfId="1011"/>
    <cellStyle name="Обычный 6 5 3 3 2 2" xfId="2199"/>
    <cellStyle name="Обычный 6 5 3 3 3" xfId="1605"/>
    <cellStyle name="Обычный 6 5 3 4" xfId="570"/>
    <cellStyle name="Обычный 6 5 3 4 2" xfId="1164"/>
    <cellStyle name="Обычный 6 5 3 4 2 2" xfId="2352"/>
    <cellStyle name="Обычный 6 5 3 4 3" xfId="1758"/>
    <cellStyle name="Обычный 6 5 3 5" xfId="717"/>
    <cellStyle name="Обычный 6 5 3 5 2" xfId="1905"/>
    <cellStyle name="Обычный 6 5 3 6" xfId="1311"/>
    <cellStyle name="Обычный 6 5 4" xfId="149"/>
    <cellStyle name="Обычный 6 5 4 2" xfId="296"/>
    <cellStyle name="Обычный 6 5 4 2 2" xfId="890"/>
    <cellStyle name="Обычный 6 5 4 2 2 2" xfId="2078"/>
    <cellStyle name="Обычный 6 5 4 2 3" xfId="1484"/>
    <cellStyle name="Обычный 6 5 4 3" xfId="444"/>
    <cellStyle name="Обычный 6 5 4 3 2" xfId="1038"/>
    <cellStyle name="Обычный 6 5 4 3 2 2" xfId="2226"/>
    <cellStyle name="Обычный 6 5 4 3 3" xfId="1632"/>
    <cellStyle name="Обычный 6 5 4 4" xfId="596"/>
    <cellStyle name="Обычный 6 5 4 4 2" xfId="1190"/>
    <cellStyle name="Обычный 6 5 4 4 2 2" xfId="2378"/>
    <cellStyle name="Обычный 6 5 4 4 3" xfId="1784"/>
    <cellStyle name="Обычный 6 5 4 5" xfId="743"/>
    <cellStyle name="Обычный 6 5 4 5 2" xfId="1931"/>
    <cellStyle name="Обычный 6 5 4 6" xfId="1337"/>
    <cellStyle name="Обычный 6 5 5" xfId="179"/>
    <cellStyle name="Обычный 6 5 5 2" xfId="326"/>
    <cellStyle name="Обычный 6 5 5 2 2" xfId="920"/>
    <cellStyle name="Обычный 6 5 5 2 2 2" xfId="2108"/>
    <cellStyle name="Обычный 6 5 5 2 3" xfId="1514"/>
    <cellStyle name="Обычный 6 5 5 3" xfId="474"/>
    <cellStyle name="Обычный 6 5 5 3 2" xfId="1068"/>
    <cellStyle name="Обычный 6 5 5 3 2 2" xfId="2256"/>
    <cellStyle name="Обычный 6 5 5 3 3" xfId="1662"/>
    <cellStyle name="Обычный 6 5 5 4" xfId="626"/>
    <cellStyle name="Обычный 6 5 5 4 2" xfId="1220"/>
    <cellStyle name="Обычный 6 5 5 4 2 2" xfId="2408"/>
    <cellStyle name="Обычный 6 5 5 4 3" xfId="1814"/>
    <cellStyle name="Обычный 6 5 5 5" xfId="773"/>
    <cellStyle name="Обычный 6 5 5 5 2" xfId="1961"/>
    <cellStyle name="Обычный 6 5 5 6" xfId="1367"/>
    <cellStyle name="Обычный 6 5 6" xfId="209"/>
    <cellStyle name="Обычный 6 5 6 2" xfId="803"/>
    <cellStyle name="Обычный 6 5 6 2 2" xfId="1991"/>
    <cellStyle name="Обычный 6 5 6 3" xfId="1397"/>
    <cellStyle name="Обычный 6 5 7" xfId="356"/>
    <cellStyle name="Обычный 6 5 7 2" xfId="950"/>
    <cellStyle name="Обычный 6 5 7 2 2" xfId="2138"/>
    <cellStyle name="Обычный 6 5 7 3" xfId="1544"/>
    <cellStyle name="Обычный 6 5 8" xfId="509"/>
    <cellStyle name="Обычный 6 5 8 2" xfId="1103"/>
    <cellStyle name="Обычный 6 5 8 2 2" xfId="2291"/>
    <cellStyle name="Обычный 6 5 8 3" xfId="1697"/>
    <cellStyle name="Обычный 6 5 9" xfId="656"/>
    <cellStyle name="Обычный 6 5 9 2" xfId="1844"/>
    <cellStyle name="Обычный 6 6" xfId="48"/>
    <cellStyle name="Обычный 6 6 2" xfId="491"/>
    <cellStyle name="Обычный 6 6 2 2" xfId="1085"/>
    <cellStyle name="Обычный 6 6 2 2 2" xfId="2273"/>
    <cellStyle name="Обычный 6 6 2 3" xfId="1679"/>
    <cellStyle name="Обычный 6 6 3" xfId="2453"/>
    <cellStyle name="Обычный 6 6 4" xfId="2500"/>
    <cellStyle name="Обычный 6 7" xfId="74"/>
    <cellStyle name="Обычный 6 7 2" xfId="236"/>
    <cellStyle name="Обычный 6 7 2 2" xfId="830"/>
    <cellStyle name="Обычный 6 7 2 2 2" xfId="2018"/>
    <cellStyle name="Обычный 6 7 2 3" xfId="1424"/>
    <cellStyle name="Обычный 6 7 3" xfId="383"/>
    <cellStyle name="Обычный 6 7 3 2" xfId="977"/>
    <cellStyle name="Обычный 6 7 3 2 2" xfId="2165"/>
    <cellStyle name="Обычный 6 7 3 3" xfId="1571"/>
    <cellStyle name="Обычный 6 7 4" xfId="536"/>
    <cellStyle name="Обычный 6 7 4 2" xfId="1130"/>
    <cellStyle name="Обычный 6 7 4 2 2" xfId="2318"/>
    <cellStyle name="Обычный 6 7 4 3" xfId="1724"/>
    <cellStyle name="Обычный 6 7 5" xfId="683"/>
    <cellStyle name="Обычный 6 7 5 2" xfId="1871"/>
    <cellStyle name="Обычный 6 7 6" xfId="1277"/>
    <cellStyle name="Обычный 6 7 7" xfId="2458"/>
    <cellStyle name="Обычный 6 7 8" xfId="2505"/>
    <cellStyle name="Обычный 6 8" xfId="114"/>
    <cellStyle name="Обычный 6 8 2" xfId="267"/>
    <cellStyle name="Обычный 6 8 2 2" xfId="861"/>
    <cellStyle name="Обычный 6 8 2 2 2" xfId="2049"/>
    <cellStyle name="Обычный 6 8 2 3" xfId="1455"/>
    <cellStyle name="Обычный 6 8 3" xfId="414"/>
    <cellStyle name="Обычный 6 8 3 2" xfId="1008"/>
    <cellStyle name="Обычный 6 8 3 2 2" xfId="2196"/>
    <cellStyle name="Обычный 6 8 3 3" xfId="1602"/>
    <cellStyle name="Обычный 6 8 4" xfId="567"/>
    <cellStyle name="Обычный 6 8 4 2" xfId="1161"/>
    <cellStyle name="Обычный 6 8 4 2 2" xfId="2349"/>
    <cellStyle name="Обычный 6 8 4 3" xfId="1755"/>
    <cellStyle name="Обычный 6 8 5" xfId="714"/>
    <cellStyle name="Обычный 6 8 5 2" xfId="1902"/>
    <cellStyle name="Обычный 6 8 6" xfId="1308"/>
    <cellStyle name="Обычный 6 9" xfId="146"/>
    <cellStyle name="Обычный 6 9 2" xfId="293"/>
    <cellStyle name="Обычный 6 9 2 2" xfId="887"/>
    <cellStyle name="Обычный 6 9 2 2 2" xfId="2075"/>
    <cellStyle name="Обычный 6 9 2 3" xfId="1481"/>
    <cellStyle name="Обычный 6 9 3" xfId="441"/>
    <cellStyle name="Обычный 6 9 3 2" xfId="1035"/>
    <cellStyle name="Обычный 6 9 3 2 2" xfId="2223"/>
    <cellStyle name="Обычный 6 9 3 3" xfId="1629"/>
    <cellStyle name="Обычный 6 9 4" xfId="593"/>
    <cellStyle name="Обычный 6 9 4 2" xfId="1187"/>
    <cellStyle name="Обычный 6 9 4 2 2" xfId="2375"/>
    <cellStyle name="Обычный 6 9 4 3" xfId="1781"/>
    <cellStyle name="Обычный 6 9 5" xfId="740"/>
    <cellStyle name="Обычный 6 9 5 2" xfId="1928"/>
    <cellStyle name="Обычный 6 9 6" xfId="1334"/>
    <cellStyle name="Обычный 7" xfId="34"/>
    <cellStyle name="Обычный 7 10" xfId="210"/>
    <cellStyle name="Обычный 7 10 2" xfId="804"/>
    <cellStyle name="Обычный 7 10 2 2" xfId="1992"/>
    <cellStyle name="Обычный 7 10 3" xfId="1398"/>
    <cellStyle name="Обычный 7 11" xfId="357"/>
    <cellStyle name="Обычный 7 11 2" xfId="951"/>
    <cellStyle name="Обычный 7 11 2 2" xfId="2139"/>
    <cellStyle name="Обычный 7 11 3" xfId="1545"/>
    <cellStyle name="Обычный 7 12" xfId="510"/>
    <cellStyle name="Обычный 7 12 2" xfId="1104"/>
    <cellStyle name="Обычный 7 12 2 2" xfId="2292"/>
    <cellStyle name="Обычный 7 12 3" xfId="1698"/>
    <cellStyle name="Обычный 7 13" xfId="657"/>
    <cellStyle name="Обычный 7 13 2" xfId="1845"/>
    <cellStyle name="Обычный 7 14" xfId="1251"/>
    <cellStyle name="Обычный 7 15" xfId="2431"/>
    <cellStyle name="Обычный 7 16" xfId="2473"/>
    <cellStyle name="Обычный 7 2" xfId="35"/>
    <cellStyle name="Обычный 7 2 10" xfId="1252"/>
    <cellStyle name="Обычный 7 2 11" xfId="2432"/>
    <cellStyle name="Обычный 7 2 12" xfId="2474"/>
    <cellStyle name="Обычный 7 2 2" xfId="80"/>
    <cellStyle name="Обычный 7 2 2 2" xfId="241"/>
    <cellStyle name="Обычный 7 2 2 2 2" xfId="835"/>
    <cellStyle name="Обычный 7 2 2 2 2 2" xfId="2023"/>
    <cellStyle name="Обычный 7 2 2 2 3" xfId="1429"/>
    <cellStyle name="Обычный 7 2 2 3" xfId="388"/>
    <cellStyle name="Обычный 7 2 2 3 2" xfId="982"/>
    <cellStyle name="Обычный 7 2 2 3 2 2" xfId="2170"/>
    <cellStyle name="Обычный 7 2 2 3 3" xfId="1576"/>
    <cellStyle name="Обычный 7 2 2 4" xfId="541"/>
    <cellStyle name="Обычный 7 2 2 4 2" xfId="1135"/>
    <cellStyle name="Обычный 7 2 2 4 2 2" xfId="2323"/>
    <cellStyle name="Обычный 7 2 2 4 3" xfId="1729"/>
    <cellStyle name="Обычный 7 2 2 5" xfId="688"/>
    <cellStyle name="Обычный 7 2 2 5 2" xfId="1876"/>
    <cellStyle name="Обычный 7 2 2 6" xfId="1282"/>
    <cellStyle name="Обычный 7 2 3" xfId="120"/>
    <cellStyle name="Обычный 7 2 3 2" xfId="272"/>
    <cellStyle name="Обычный 7 2 3 2 2" xfId="866"/>
    <cellStyle name="Обычный 7 2 3 2 2 2" xfId="2054"/>
    <cellStyle name="Обычный 7 2 3 2 3" xfId="1460"/>
    <cellStyle name="Обычный 7 2 3 3" xfId="419"/>
    <cellStyle name="Обычный 7 2 3 3 2" xfId="1013"/>
    <cellStyle name="Обычный 7 2 3 3 2 2" xfId="2201"/>
    <cellStyle name="Обычный 7 2 3 3 3" xfId="1607"/>
    <cellStyle name="Обычный 7 2 3 4" xfId="572"/>
    <cellStyle name="Обычный 7 2 3 4 2" xfId="1166"/>
    <cellStyle name="Обычный 7 2 3 4 2 2" xfId="2354"/>
    <cellStyle name="Обычный 7 2 3 4 3" xfId="1760"/>
    <cellStyle name="Обычный 7 2 3 5" xfId="719"/>
    <cellStyle name="Обычный 7 2 3 5 2" xfId="1907"/>
    <cellStyle name="Обычный 7 2 3 6" xfId="1313"/>
    <cellStyle name="Обычный 7 2 4" xfId="151"/>
    <cellStyle name="Обычный 7 2 4 2" xfId="298"/>
    <cellStyle name="Обычный 7 2 4 2 2" xfId="892"/>
    <cellStyle name="Обычный 7 2 4 2 2 2" xfId="2080"/>
    <cellStyle name="Обычный 7 2 4 2 3" xfId="1486"/>
    <cellStyle name="Обычный 7 2 4 3" xfId="446"/>
    <cellStyle name="Обычный 7 2 4 3 2" xfId="1040"/>
    <cellStyle name="Обычный 7 2 4 3 2 2" xfId="2228"/>
    <cellStyle name="Обычный 7 2 4 3 3" xfId="1634"/>
    <cellStyle name="Обычный 7 2 4 4" xfId="598"/>
    <cellStyle name="Обычный 7 2 4 4 2" xfId="1192"/>
    <cellStyle name="Обычный 7 2 4 4 2 2" xfId="2380"/>
    <cellStyle name="Обычный 7 2 4 4 3" xfId="1786"/>
    <cellStyle name="Обычный 7 2 4 5" xfId="745"/>
    <cellStyle name="Обычный 7 2 4 5 2" xfId="1933"/>
    <cellStyle name="Обычный 7 2 4 6" xfId="1339"/>
    <cellStyle name="Обычный 7 2 5" xfId="181"/>
    <cellStyle name="Обычный 7 2 5 2" xfId="328"/>
    <cellStyle name="Обычный 7 2 5 2 2" xfId="922"/>
    <cellStyle name="Обычный 7 2 5 2 2 2" xfId="2110"/>
    <cellStyle name="Обычный 7 2 5 2 3" xfId="1516"/>
    <cellStyle name="Обычный 7 2 5 3" xfId="476"/>
    <cellStyle name="Обычный 7 2 5 3 2" xfId="1070"/>
    <cellStyle name="Обычный 7 2 5 3 2 2" xfId="2258"/>
    <cellStyle name="Обычный 7 2 5 3 3" xfId="1664"/>
    <cellStyle name="Обычный 7 2 5 4" xfId="628"/>
    <cellStyle name="Обычный 7 2 5 4 2" xfId="1222"/>
    <cellStyle name="Обычный 7 2 5 4 2 2" xfId="2410"/>
    <cellStyle name="Обычный 7 2 5 4 3" xfId="1816"/>
    <cellStyle name="Обычный 7 2 5 5" xfId="775"/>
    <cellStyle name="Обычный 7 2 5 5 2" xfId="1963"/>
    <cellStyle name="Обычный 7 2 5 6" xfId="1369"/>
    <cellStyle name="Обычный 7 2 6" xfId="211"/>
    <cellStyle name="Обычный 7 2 6 2" xfId="805"/>
    <cellStyle name="Обычный 7 2 6 2 2" xfId="1993"/>
    <cellStyle name="Обычный 7 2 6 3" xfId="1399"/>
    <cellStyle name="Обычный 7 2 7" xfId="358"/>
    <cellStyle name="Обычный 7 2 7 2" xfId="952"/>
    <cellStyle name="Обычный 7 2 7 2 2" xfId="2140"/>
    <cellStyle name="Обычный 7 2 7 3" xfId="1546"/>
    <cellStyle name="Обычный 7 2 8" xfId="511"/>
    <cellStyle name="Обычный 7 2 8 2" xfId="1105"/>
    <cellStyle name="Обычный 7 2 8 2 2" xfId="2293"/>
    <cellStyle name="Обычный 7 2 8 3" xfId="1699"/>
    <cellStyle name="Обычный 7 2 9" xfId="658"/>
    <cellStyle name="Обычный 7 2 9 2" xfId="1846"/>
    <cellStyle name="Обычный 7 3" xfId="36"/>
    <cellStyle name="Обычный 7 3 10" xfId="1253"/>
    <cellStyle name="Обычный 7 3 11" xfId="2439"/>
    <cellStyle name="Обычный 7 3 12" xfId="2481"/>
    <cellStyle name="Обычный 7 3 2" xfId="81"/>
    <cellStyle name="Обычный 7 3 2 2" xfId="242"/>
    <cellStyle name="Обычный 7 3 2 2 2" xfId="836"/>
    <cellStyle name="Обычный 7 3 2 2 2 2" xfId="2024"/>
    <cellStyle name="Обычный 7 3 2 2 3" xfId="1430"/>
    <cellStyle name="Обычный 7 3 2 3" xfId="389"/>
    <cellStyle name="Обычный 7 3 2 3 2" xfId="983"/>
    <cellStyle name="Обычный 7 3 2 3 2 2" xfId="2171"/>
    <cellStyle name="Обычный 7 3 2 3 3" xfId="1577"/>
    <cellStyle name="Обычный 7 3 2 4" xfId="542"/>
    <cellStyle name="Обычный 7 3 2 4 2" xfId="1136"/>
    <cellStyle name="Обычный 7 3 2 4 2 2" xfId="2324"/>
    <cellStyle name="Обычный 7 3 2 4 3" xfId="1730"/>
    <cellStyle name="Обычный 7 3 2 5" xfId="689"/>
    <cellStyle name="Обычный 7 3 2 5 2" xfId="1877"/>
    <cellStyle name="Обычный 7 3 2 6" xfId="1283"/>
    <cellStyle name="Обычный 7 3 3" xfId="121"/>
    <cellStyle name="Обычный 7 3 3 2" xfId="273"/>
    <cellStyle name="Обычный 7 3 3 2 2" xfId="867"/>
    <cellStyle name="Обычный 7 3 3 2 2 2" xfId="2055"/>
    <cellStyle name="Обычный 7 3 3 2 3" xfId="1461"/>
    <cellStyle name="Обычный 7 3 3 3" xfId="420"/>
    <cellStyle name="Обычный 7 3 3 3 2" xfId="1014"/>
    <cellStyle name="Обычный 7 3 3 3 2 2" xfId="2202"/>
    <cellStyle name="Обычный 7 3 3 3 3" xfId="1608"/>
    <cellStyle name="Обычный 7 3 3 4" xfId="573"/>
    <cellStyle name="Обычный 7 3 3 4 2" xfId="1167"/>
    <cellStyle name="Обычный 7 3 3 4 2 2" xfId="2355"/>
    <cellStyle name="Обычный 7 3 3 4 3" xfId="1761"/>
    <cellStyle name="Обычный 7 3 3 5" xfId="720"/>
    <cellStyle name="Обычный 7 3 3 5 2" xfId="1908"/>
    <cellStyle name="Обычный 7 3 3 6" xfId="1314"/>
    <cellStyle name="Обычный 7 3 4" xfId="152"/>
    <cellStyle name="Обычный 7 3 4 2" xfId="299"/>
    <cellStyle name="Обычный 7 3 4 2 2" xfId="893"/>
    <cellStyle name="Обычный 7 3 4 2 2 2" xfId="2081"/>
    <cellStyle name="Обычный 7 3 4 2 3" xfId="1487"/>
    <cellStyle name="Обычный 7 3 4 3" xfId="447"/>
    <cellStyle name="Обычный 7 3 4 3 2" xfId="1041"/>
    <cellStyle name="Обычный 7 3 4 3 2 2" xfId="2229"/>
    <cellStyle name="Обычный 7 3 4 3 3" xfId="1635"/>
    <cellStyle name="Обычный 7 3 4 4" xfId="599"/>
    <cellStyle name="Обычный 7 3 4 4 2" xfId="1193"/>
    <cellStyle name="Обычный 7 3 4 4 2 2" xfId="2381"/>
    <cellStyle name="Обычный 7 3 4 4 3" xfId="1787"/>
    <cellStyle name="Обычный 7 3 4 5" xfId="746"/>
    <cellStyle name="Обычный 7 3 4 5 2" xfId="1934"/>
    <cellStyle name="Обычный 7 3 4 6" xfId="1340"/>
    <cellStyle name="Обычный 7 3 5" xfId="182"/>
    <cellStyle name="Обычный 7 3 5 2" xfId="329"/>
    <cellStyle name="Обычный 7 3 5 2 2" xfId="923"/>
    <cellStyle name="Обычный 7 3 5 2 2 2" xfId="2111"/>
    <cellStyle name="Обычный 7 3 5 2 3" xfId="1517"/>
    <cellStyle name="Обычный 7 3 5 3" xfId="477"/>
    <cellStyle name="Обычный 7 3 5 3 2" xfId="1071"/>
    <cellStyle name="Обычный 7 3 5 3 2 2" xfId="2259"/>
    <cellStyle name="Обычный 7 3 5 3 3" xfId="1665"/>
    <cellStyle name="Обычный 7 3 5 4" xfId="629"/>
    <cellStyle name="Обычный 7 3 5 4 2" xfId="1223"/>
    <cellStyle name="Обычный 7 3 5 4 2 2" xfId="2411"/>
    <cellStyle name="Обычный 7 3 5 4 3" xfId="1817"/>
    <cellStyle name="Обычный 7 3 5 5" xfId="776"/>
    <cellStyle name="Обычный 7 3 5 5 2" xfId="1964"/>
    <cellStyle name="Обычный 7 3 5 6" xfId="1370"/>
    <cellStyle name="Обычный 7 3 6" xfId="212"/>
    <cellStyle name="Обычный 7 3 6 2" xfId="806"/>
    <cellStyle name="Обычный 7 3 6 2 2" xfId="1994"/>
    <cellStyle name="Обычный 7 3 6 3" xfId="1400"/>
    <cellStyle name="Обычный 7 3 7" xfId="359"/>
    <cellStyle name="Обычный 7 3 7 2" xfId="953"/>
    <cellStyle name="Обычный 7 3 7 2 2" xfId="2141"/>
    <cellStyle name="Обычный 7 3 7 3" xfId="1547"/>
    <cellStyle name="Обычный 7 3 8" xfId="512"/>
    <cellStyle name="Обычный 7 3 8 2" xfId="1106"/>
    <cellStyle name="Обычный 7 3 8 2 2" xfId="2294"/>
    <cellStyle name="Обычный 7 3 8 3" xfId="1700"/>
    <cellStyle name="Обычный 7 3 9" xfId="659"/>
    <cellStyle name="Обычный 7 3 9 2" xfId="1847"/>
    <cellStyle name="Обычный 7 4" xfId="37"/>
    <cellStyle name="Обычный 7 4 2" xfId="82"/>
    <cellStyle name="Обычный 7 4 3" xfId="122"/>
    <cellStyle name="Обычный 7 5" xfId="38"/>
    <cellStyle name="Обычный 7 5 10" xfId="1254"/>
    <cellStyle name="Обычный 7 5 11" xfId="2447"/>
    <cellStyle name="Обычный 7 5 12" xfId="2494"/>
    <cellStyle name="Обычный 7 5 2" xfId="83"/>
    <cellStyle name="Обычный 7 5 2 2" xfId="243"/>
    <cellStyle name="Обычный 7 5 2 2 2" xfId="837"/>
    <cellStyle name="Обычный 7 5 2 2 2 2" xfId="2025"/>
    <cellStyle name="Обычный 7 5 2 2 3" xfId="1431"/>
    <cellStyle name="Обычный 7 5 2 3" xfId="390"/>
    <cellStyle name="Обычный 7 5 2 3 2" xfId="984"/>
    <cellStyle name="Обычный 7 5 2 3 2 2" xfId="2172"/>
    <cellStyle name="Обычный 7 5 2 3 3" xfId="1578"/>
    <cellStyle name="Обычный 7 5 2 4" xfId="543"/>
    <cellStyle name="Обычный 7 5 2 4 2" xfId="1137"/>
    <cellStyle name="Обычный 7 5 2 4 2 2" xfId="2325"/>
    <cellStyle name="Обычный 7 5 2 4 3" xfId="1731"/>
    <cellStyle name="Обычный 7 5 2 5" xfId="690"/>
    <cellStyle name="Обычный 7 5 2 5 2" xfId="1878"/>
    <cellStyle name="Обычный 7 5 2 6" xfId="1284"/>
    <cellStyle name="Обычный 7 5 3" xfId="123"/>
    <cellStyle name="Обычный 7 5 3 2" xfId="274"/>
    <cellStyle name="Обычный 7 5 3 2 2" xfId="868"/>
    <cellStyle name="Обычный 7 5 3 2 2 2" xfId="2056"/>
    <cellStyle name="Обычный 7 5 3 2 3" xfId="1462"/>
    <cellStyle name="Обычный 7 5 3 3" xfId="421"/>
    <cellStyle name="Обычный 7 5 3 3 2" xfId="1015"/>
    <cellStyle name="Обычный 7 5 3 3 2 2" xfId="2203"/>
    <cellStyle name="Обычный 7 5 3 3 3" xfId="1609"/>
    <cellStyle name="Обычный 7 5 3 4" xfId="574"/>
    <cellStyle name="Обычный 7 5 3 4 2" xfId="1168"/>
    <cellStyle name="Обычный 7 5 3 4 2 2" xfId="2356"/>
    <cellStyle name="Обычный 7 5 3 4 3" xfId="1762"/>
    <cellStyle name="Обычный 7 5 3 5" xfId="721"/>
    <cellStyle name="Обычный 7 5 3 5 2" xfId="1909"/>
    <cellStyle name="Обычный 7 5 3 6" xfId="1315"/>
    <cellStyle name="Обычный 7 5 4" xfId="153"/>
    <cellStyle name="Обычный 7 5 4 2" xfId="300"/>
    <cellStyle name="Обычный 7 5 4 2 2" xfId="894"/>
    <cellStyle name="Обычный 7 5 4 2 2 2" xfId="2082"/>
    <cellStyle name="Обычный 7 5 4 2 3" xfId="1488"/>
    <cellStyle name="Обычный 7 5 4 3" xfId="448"/>
    <cellStyle name="Обычный 7 5 4 3 2" xfId="1042"/>
    <cellStyle name="Обычный 7 5 4 3 2 2" xfId="2230"/>
    <cellStyle name="Обычный 7 5 4 3 3" xfId="1636"/>
    <cellStyle name="Обычный 7 5 4 4" xfId="600"/>
    <cellStyle name="Обычный 7 5 4 4 2" xfId="1194"/>
    <cellStyle name="Обычный 7 5 4 4 2 2" xfId="2382"/>
    <cellStyle name="Обычный 7 5 4 4 3" xfId="1788"/>
    <cellStyle name="Обычный 7 5 4 5" xfId="747"/>
    <cellStyle name="Обычный 7 5 4 5 2" xfId="1935"/>
    <cellStyle name="Обычный 7 5 4 6" xfId="1341"/>
    <cellStyle name="Обычный 7 5 5" xfId="183"/>
    <cellStyle name="Обычный 7 5 5 2" xfId="330"/>
    <cellStyle name="Обычный 7 5 5 2 2" xfId="924"/>
    <cellStyle name="Обычный 7 5 5 2 2 2" xfId="2112"/>
    <cellStyle name="Обычный 7 5 5 2 3" xfId="1518"/>
    <cellStyle name="Обычный 7 5 5 3" xfId="478"/>
    <cellStyle name="Обычный 7 5 5 3 2" xfId="1072"/>
    <cellStyle name="Обычный 7 5 5 3 2 2" xfId="2260"/>
    <cellStyle name="Обычный 7 5 5 3 3" xfId="1666"/>
    <cellStyle name="Обычный 7 5 5 4" xfId="630"/>
    <cellStyle name="Обычный 7 5 5 4 2" xfId="1224"/>
    <cellStyle name="Обычный 7 5 5 4 2 2" xfId="2412"/>
    <cellStyle name="Обычный 7 5 5 4 3" xfId="1818"/>
    <cellStyle name="Обычный 7 5 5 5" xfId="777"/>
    <cellStyle name="Обычный 7 5 5 5 2" xfId="1965"/>
    <cellStyle name="Обычный 7 5 5 6" xfId="1371"/>
    <cellStyle name="Обычный 7 5 6" xfId="213"/>
    <cellStyle name="Обычный 7 5 6 2" xfId="807"/>
    <cellStyle name="Обычный 7 5 6 2 2" xfId="1995"/>
    <cellStyle name="Обычный 7 5 6 3" xfId="1401"/>
    <cellStyle name="Обычный 7 5 7" xfId="360"/>
    <cellStyle name="Обычный 7 5 7 2" xfId="954"/>
    <cellStyle name="Обычный 7 5 7 2 2" xfId="2142"/>
    <cellStyle name="Обычный 7 5 7 3" xfId="1548"/>
    <cellStyle name="Обычный 7 5 8" xfId="513"/>
    <cellStyle name="Обычный 7 5 8 2" xfId="1107"/>
    <cellStyle name="Обычный 7 5 8 2 2" xfId="2295"/>
    <cellStyle name="Обычный 7 5 8 3" xfId="1701"/>
    <cellStyle name="Обычный 7 5 9" xfId="660"/>
    <cellStyle name="Обычный 7 5 9 2" xfId="1848"/>
    <cellStyle name="Обычный 7 6" xfId="79"/>
    <cellStyle name="Обычный 7 6 2" xfId="240"/>
    <cellStyle name="Обычный 7 6 2 2" xfId="834"/>
    <cellStyle name="Обычный 7 6 2 2 2" xfId="2022"/>
    <cellStyle name="Обычный 7 6 2 3" xfId="1428"/>
    <cellStyle name="Обычный 7 6 3" xfId="387"/>
    <cellStyle name="Обычный 7 6 3 2" xfId="981"/>
    <cellStyle name="Обычный 7 6 3 2 2" xfId="2169"/>
    <cellStyle name="Обычный 7 6 3 3" xfId="1575"/>
    <cellStyle name="Обычный 7 6 4" xfId="540"/>
    <cellStyle name="Обычный 7 6 4 2" xfId="1134"/>
    <cellStyle name="Обычный 7 6 4 2 2" xfId="2322"/>
    <cellStyle name="Обычный 7 6 4 3" xfId="1728"/>
    <cellStyle name="Обычный 7 6 5" xfId="687"/>
    <cellStyle name="Обычный 7 6 5 2" xfId="1875"/>
    <cellStyle name="Обычный 7 6 6" xfId="1281"/>
    <cellStyle name="Обычный 7 6 7" xfId="2454"/>
    <cellStyle name="Обычный 7 6 8" xfId="2501"/>
    <cellStyle name="Обычный 7 7" xfId="119"/>
    <cellStyle name="Обычный 7 7 2" xfId="271"/>
    <cellStyle name="Обычный 7 7 2 2" xfId="865"/>
    <cellStyle name="Обычный 7 7 2 2 2" xfId="2053"/>
    <cellStyle name="Обычный 7 7 2 3" xfId="1459"/>
    <cellStyle name="Обычный 7 7 3" xfId="418"/>
    <cellStyle name="Обычный 7 7 3 2" xfId="1012"/>
    <cellStyle name="Обычный 7 7 3 2 2" xfId="2200"/>
    <cellStyle name="Обычный 7 7 3 3" xfId="1606"/>
    <cellStyle name="Обычный 7 7 4" xfId="571"/>
    <cellStyle name="Обычный 7 7 4 2" xfId="1165"/>
    <cellStyle name="Обычный 7 7 4 2 2" xfId="2353"/>
    <cellStyle name="Обычный 7 7 4 3" xfId="1759"/>
    <cellStyle name="Обычный 7 7 5" xfId="718"/>
    <cellStyle name="Обычный 7 7 5 2" xfId="1906"/>
    <cellStyle name="Обычный 7 7 6" xfId="1312"/>
    <cellStyle name="Обычный 7 7 7" xfId="2459"/>
    <cellStyle name="Обычный 7 7 8" xfId="2506"/>
    <cellStyle name="Обычный 7 8" xfId="150"/>
    <cellStyle name="Обычный 7 8 2" xfId="297"/>
    <cellStyle name="Обычный 7 8 2 2" xfId="891"/>
    <cellStyle name="Обычный 7 8 2 2 2" xfId="2079"/>
    <cellStyle name="Обычный 7 8 2 3" xfId="1485"/>
    <cellStyle name="Обычный 7 8 3" xfId="445"/>
    <cellStyle name="Обычный 7 8 3 2" xfId="1039"/>
    <cellStyle name="Обычный 7 8 3 2 2" xfId="2227"/>
    <cellStyle name="Обычный 7 8 3 3" xfId="1633"/>
    <cellStyle name="Обычный 7 8 4" xfId="597"/>
    <cellStyle name="Обычный 7 8 4 2" xfId="1191"/>
    <cellStyle name="Обычный 7 8 4 2 2" xfId="2379"/>
    <cellStyle name="Обычный 7 8 4 3" xfId="1785"/>
    <cellStyle name="Обычный 7 8 5" xfId="744"/>
    <cellStyle name="Обычный 7 8 5 2" xfId="1932"/>
    <cellStyle name="Обычный 7 8 6" xfId="1338"/>
    <cellStyle name="Обычный 7 9" xfId="180"/>
    <cellStyle name="Обычный 7 9 2" xfId="327"/>
    <cellStyle name="Обычный 7 9 2 2" xfId="921"/>
    <cellStyle name="Обычный 7 9 2 2 2" xfId="2109"/>
    <cellStyle name="Обычный 7 9 2 3" xfId="1515"/>
    <cellStyle name="Обычный 7 9 3" xfId="475"/>
    <cellStyle name="Обычный 7 9 3 2" xfId="1069"/>
    <cellStyle name="Обычный 7 9 3 2 2" xfId="2257"/>
    <cellStyle name="Обычный 7 9 3 3" xfId="1663"/>
    <cellStyle name="Обычный 7 9 4" xfId="627"/>
    <cellStyle name="Обычный 7 9 4 2" xfId="1221"/>
    <cellStyle name="Обычный 7 9 4 2 2" xfId="2409"/>
    <cellStyle name="Обычный 7 9 4 3" xfId="1815"/>
    <cellStyle name="Обычный 7 9 5" xfId="774"/>
    <cellStyle name="Обычный 7 9 5 2" xfId="1962"/>
    <cellStyle name="Обычный 7 9 6" xfId="1368"/>
    <cellStyle name="Обычный 8" xfId="39"/>
    <cellStyle name="Обычный 8 10" xfId="661"/>
    <cellStyle name="Обычный 8 10 2" xfId="1849"/>
    <cellStyle name="Обычный 8 11" xfId="1255"/>
    <cellStyle name="Обычный 8 12" xfId="2433"/>
    <cellStyle name="Обычный 8 13" xfId="2475"/>
    <cellStyle name="Обычный 8 2" xfId="40"/>
    <cellStyle name="Обычный 8 2 10" xfId="1256"/>
    <cellStyle name="Обычный 8 2 11" xfId="2440"/>
    <cellStyle name="Обычный 8 2 12" xfId="2482"/>
    <cellStyle name="Обычный 8 2 2" xfId="85"/>
    <cellStyle name="Обычный 8 2 2 2" xfId="245"/>
    <cellStyle name="Обычный 8 2 2 2 2" xfId="839"/>
    <cellStyle name="Обычный 8 2 2 2 2 2" xfId="2027"/>
    <cellStyle name="Обычный 8 2 2 2 3" xfId="1433"/>
    <cellStyle name="Обычный 8 2 2 3" xfId="392"/>
    <cellStyle name="Обычный 8 2 2 3 2" xfId="986"/>
    <cellStyle name="Обычный 8 2 2 3 2 2" xfId="2174"/>
    <cellStyle name="Обычный 8 2 2 3 3" xfId="1580"/>
    <cellStyle name="Обычный 8 2 2 4" xfId="545"/>
    <cellStyle name="Обычный 8 2 2 4 2" xfId="1139"/>
    <cellStyle name="Обычный 8 2 2 4 2 2" xfId="2327"/>
    <cellStyle name="Обычный 8 2 2 4 3" xfId="1733"/>
    <cellStyle name="Обычный 8 2 2 5" xfId="692"/>
    <cellStyle name="Обычный 8 2 2 5 2" xfId="1880"/>
    <cellStyle name="Обычный 8 2 2 6" xfId="1286"/>
    <cellStyle name="Обычный 8 2 3" xfId="125"/>
    <cellStyle name="Обычный 8 2 3 2" xfId="276"/>
    <cellStyle name="Обычный 8 2 3 2 2" xfId="870"/>
    <cellStyle name="Обычный 8 2 3 2 2 2" xfId="2058"/>
    <cellStyle name="Обычный 8 2 3 2 3" xfId="1464"/>
    <cellStyle name="Обычный 8 2 3 3" xfId="423"/>
    <cellStyle name="Обычный 8 2 3 3 2" xfId="1017"/>
    <cellStyle name="Обычный 8 2 3 3 2 2" xfId="2205"/>
    <cellStyle name="Обычный 8 2 3 3 3" xfId="1611"/>
    <cellStyle name="Обычный 8 2 3 4" xfId="576"/>
    <cellStyle name="Обычный 8 2 3 4 2" xfId="1170"/>
    <cellStyle name="Обычный 8 2 3 4 2 2" xfId="2358"/>
    <cellStyle name="Обычный 8 2 3 4 3" xfId="1764"/>
    <cellStyle name="Обычный 8 2 3 5" xfId="723"/>
    <cellStyle name="Обычный 8 2 3 5 2" xfId="1911"/>
    <cellStyle name="Обычный 8 2 3 6" xfId="1317"/>
    <cellStyle name="Обычный 8 2 4" xfId="155"/>
    <cellStyle name="Обычный 8 2 4 2" xfId="302"/>
    <cellStyle name="Обычный 8 2 4 2 2" xfId="896"/>
    <cellStyle name="Обычный 8 2 4 2 2 2" xfId="2084"/>
    <cellStyle name="Обычный 8 2 4 2 3" xfId="1490"/>
    <cellStyle name="Обычный 8 2 4 3" xfId="450"/>
    <cellStyle name="Обычный 8 2 4 3 2" xfId="1044"/>
    <cellStyle name="Обычный 8 2 4 3 2 2" xfId="2232"/>
    <cellStyle name="Обычный 8 2 4 3 3" xfId="1638"/>
    <cellStyle name="Обычный 8 2 4 4" xfId="602"/>
    <cellStyle name="Обычный 8 2 4 4 2" xfId="1196"/>
    <cellStyle name="Обычный 8 2 4 4 2 2" xfId="2384"/>
    <cellStyle name="Обычный 8 2 4 4 3" xfId="1790"/>
    <cellStyle name="Обычный 8 2 4 5" xfId="749"/>
    <cellStyle name="Обычный 8 2 4 5 2" xfId="1937"/>
    <cellStyle name="Обычный 8 2 4 6" xfId="1343"/>
    <cellStyle name="Обычный 8 2 5" xfId="185"/>
    <cellStyle name="Обычный 8 2 5 2" xfId="332"/>
    <cellStyle name="Обычный 8 2 5 2 2" xfId="926"/>
    <cellStyle name="Обычный 8 2 5 2 2 2" xfId="2114"/>
    <cellStyle name="Обычный 8 2 5 2 3" xfId="1520"/>
    <cellStyle name="Обычный 8 2 5 3" xfId="480"/>
    <cellStyle name="Обычный 8 2 5 3 2" xfId="1074"/>
    <cellStyle name="Обычный 8 2 5 3 2 2" xfId="2262"/>
    <cellStyle name="Обычный 8 2 5 3 3" xfId="1668"/>
    <cellStyle name="Обычный 8 2 5 4" xfId="632"/>
    <cellStyle name="Обычный 8 2 5 4 2" xfId="1226"/>
    <cellStyle name="Обычный 8 2 5 4 2 2" xfId="2414"/>
    <cellStyle name="Обычный 8 2 5 4 3" xfId="1820"/>
    <cellStyle name="Обычный 8 2 5 5" xfId="779"/>
    <cellStyle name="Обычный 8 2 5 5 2" xfId="1967"/>
    <cellStyle name="Обычный 8 2 5 6" xfId="1373"/>
    <cellStyle name="Обычный 8 2 6" xfId="215"/>
    <cellStyle name="Обычный 8 2 6 2" xfId="809"/>
    <cellStyle name="Обычный 8 2 6 2 2" xfId="1997"/>
    <cellStyle name="Обычный 8 2 6 3" xfId="1403"/>
    <cellStyle name="Обычный 8 2 7" xfId="362"/>
    <cellStyle name="Обычный 8 2 7 2" xfId="956"/>
    <cellStyle name="Обычный 8 2 7 2 2" xfId="2144"/>
    <cellStyle name="Обычный 8 2 7 3" xfId="1550"/>
    <cellStyle name="Обычный 8 2 8" xfId="515"/>
    <cellStyle name="Обычный 8 2 8 2" xfId="1109"/>
    <cellStyle name="Обычный 8 2 8 2 2" xfId="2297"/>
    <cellStyle name="Обычный 8 2 8 3" xfId="1703"/>
    <cellStyle name="Обычный 8 2 9" xfId="662"/>
    <cellStyle name="Обычный 8 2 9 2" xfId="1850"/>
    <cellStyle name="Обычный 8 3" xfId="84"/>
    <cellStyle name="Обычный 8 3 2" xfId="244"/>
    <cellStyle name="Обычный 8 3 2 2" xfId="838"/>
    <cellStyle name="Обычный 8 3 2 2 2" xfId="2026"/>
    <cellStyle name="Обычный 8 3 2 3" xfId="1432"/>
    <cellStyle name="Обычный 8 3 3" xfId="391"/>
    <cellStyle name="Обычный 8 3 3 2" xfId="985"/>
    <cellStyle name="Обычный 8 3 3 2 2" xfId="2173"/>
    <cellStyle name="Обычный 8 3 3 3" xfId="1579"/>
    <cellStyle name="Обычный 8 3 4" xfId="544"/>
    <cellStyle name="Обычный 8 3 4 2" xfId="1138"/>
    <cellStyle name="Обычный 8 3 4 2 2" xfId="2326"/>
    <cellStyle name="Обычный 8 3 4 3" xfId="1732"/>
    <cellStyle name="Обычный 8 3 5" xfId="691"/>
    <cellStyle name="Обычный 8 3 5 2" xfId="1879"/>
    <cellStyle name="Обычный 8 3 6" xfId="1285"/>
    <cellStyle name="Обычный 8 4" xfId="124"/>
    <cellStyle name="Обычный 8 4 2" xfId="275"/>
    <cellStyle name="Обычный 8 4 2 2" xfId="869"/>
    <cellStyle name="Обычный 8 4 2 2 2" xfId="2057"/>
    <cellStyle name="Обычный 8 4 2 3" xfId="1463"/>
    <cellStyle name="Обычный 8 4 3" xfId="422"/>
    <cellStyle name="Обычный 8 4 3 2" xfId="1016"/>
    <cellStyle name="Обычный 8 4 3 2 2" xfId="2204"/>
    <cellStyle name="Обычный 8 4 3 3" xfId="1610"/>
    <cellStyle name="Обычный 8 4 4" xfId="575"/>
    <cellStyle name="Обычный 8 4 4 2" xfId="1169"/>
    <cellStyle name="Обычный 8 4 4 2 2" xfId="2357"/>
    <cellStyle name="Обычный 8 4 4 3" xfId="1763"/>
    <cellStyle name="Обычный 8 4 5" xfId="722"/>
    <cellStyle name="Обычный 8 4 5 2" xfId="1910"/>
    <cellStyle name="Обычный 8 4 6" xfId="1316"/>
    <cellStyle name="Обычный 8 5" xfId="154"/>
    <cellStyle name="Обычный 8 5 2" xfId="301"/>
    <cellStyle name="Обычный 8 5 2 2" xfId="895"/>
    <cellStyle name="Обычный 8 5 2 2 2" xfId="2083"/>
    <cellStyle name="Обычный 8 5 2 3" xfId="1489"/>
    <cellStyle name="Обычный 8 5 3" xfId="449"/>
    <cellStyle name="Обычный 8 5 3 2" xfId="1043"/>
    <cellStyle name="Обычный 8 5 3 2 2" xfId="2231"/>
    <cellStyle name="Обычный 8 5 3 3" xfId="1637"/>
    <cellStyle name="Обычный 8 5 4" xfId="601"/>
    <cellStyle name="Обычный 8 5 4 2" xfId="1195"/>
    <cellStyle name="Обычный 8 5 4 2 2" xfId="2383"/>
    <cellStyle name="Обычный 8 5 4 3" xfId="1789"/>
    <cellStyle name="Обычный 8 5 5" xfId="748"/>
    <cellStyle name="Обычный 8 5 5 2" xfId="1936"/>
    <cellStyle name="Обычный 8 5 6" xfId="1342"/>
    <cellStyle name="Обычный 8 6" xfId="184"/>
    <cellStyle name="Обычный 8 6 2" xfId="331"/>
    <cellStyle name="Обычный 8 6 2 2" xfId="925"/>
    <cellStyle name="Обычный 8 6 2 2 2" xfId="2113"/>
    <cellStyle name="Обычный 8 6 2 3" xfId="1519"/>
    <cellStyle name="Обычный 8 6 3" xfId="479"/>
    <cellStyle name="Обычный 8 6 3 2" xfId="1073"/>
    <cellStyle name="Обычный 8 6 3 2 2" xfId="2261"/>
    <cellStyle name="Обычный 8 6 3 3" xfId="1667"/>
    <cellStyle name="Обычный 8 6 4" xfId="631"/>
    <cellStyle name="Обычный 8 6 4 2" xfId="1225"/>
    <cellStyle name="Обычный 8 6 4 2 2" xfId="2413"/>
    <cellStyle name="Обычный 8 6 4 3" xfId="1819"/>
    <cellStyle name="Обычный 8 6 5" xfId="778"/>
    <cellStyle name="Обычный 8 6 5 2" xfId="1966"/>
    <cellStyle name="Обычный 8 6 6" xfId="1372"/>
    <cellStyle name="Обычный 8 7" xfId="214"/>
    <cellStyle name="Обычный 8 7 2" xfId="808"/>
    <cellStyle name="Обычный 8 7 2 2" xfId="1996"/>
    <cellStyle name="Обычный 8 7 3" xfId="1402"/>
    <cellStyle name="Обычный 8 8" xfId="361"/>
    <cellStyle name="Обычный 8 8 2" xfId="955"/>
    <cellStyle name="Обычный 8 8 2 2" xfId="2143"/>
    <cellStyle name="Обычный 8 8 3" xfId="1549"/>
    <cellStyle name="Обычный 8 9" xfId="514"/>
    <cellStyle name="Обычный 8 9 2" xfId="1108"/>
    <cellStyle name="Обычный 8 9 2 2" xfId="2296"/>
    <cellStyle name="Обычный 8 9 3" xfId="1702"/>
    <cellStyle name="Обычный 9" xfId="41"/>
    <cellStyle name="Обычный 9 10" xfId="516"/>
    <cellStyle name="Обычный 9 10 2" xfId="1110"/>
    <cellStyle name="Обычный 9 10 2 2" xfId="2298"/>
    <cellStyle name="Обычный 9 10 3" xfId="1704"/>
    <cellStyle name="Обычный 9 11" xfId="663"/>
    <cellStyle name="Обычный 9 11 2" xfId="1851"/>
    <cellStyle name="Обычный 9 12" xfId="1257"/>
    <cellStyle name="Обычный 9 13" xfId="2434"/>
    <cellStyle name="Обычный 9 14" xfId="2476"/>
    <cellStyle name="Обычный 9 2" xfId="42"/>
    <cellStyle name="Обычный 9 2 10" xfId="1258"/>
    <cellStyle name="Обычный 9 2 11" xfId="2441"/>
    <cellStyle name="Обычный 9 2 12" xfId="2483"/>
    <cellStyle name="Обычный 9 2 2" xfId="87"/>
    <cellStyle name="Обычный 9 2 2 2" xfId="247"/>
    <cellStyle name="Обычный 9 2 2 2 2" xfId="841"/>
    <cellStyle name="Обычный 9 2 2 2 2 2" xfId="2029"/>
    <cellStyle name="Обычный 9 2 2 2 3" xfId="1435"/>
    <cellStyle name="Обычный 9 2 2 3" xfId="394"/>
    <cellStyle name="Обычный 9 2 2 3 2" xfId="988"/>
    <cellStyle name="Обычный 9 2 2 3 2 2" xfId="2176"/>
    <cellStyle name="Обычный 9 2 2 3 3" xfId="1582"/>
    <cellStyle name="Обычный 9 2 2 4" xfId="547"/>
    <cellStyle name="Обычный 9 2 2 4 2" xfId="1141"/>
    <cellStyle name="Обычный 9 2 2 4 2 2" xfId="2329"/>
    <cellStyle name="Обычный 9 2 2 4 3" xfId="1735"/>
    <cellStyle name="Обычный 9 2 2 5" xfId="694"/>
    <cellStyle name="Обычный 9 2 2 5 2" xfId="1882"/>
    <cellStyle name="Обычный 9 2 2 6" xfId="1288"/>
    <cellStyle name="Обычный 9 2 3" xfId="127"/>
    <cellStyle name="Обычный 9 2 3 2" xfId="278"/>
    <cellStyle name="Обычный 9 2 3 2 2" xfId="872"/>
    <cellStyle name="Обычный 9 2 3 2 2 2" xfId="2060"/>
    <cellStyle name="Обычный 9 2 3 2 3" xfId="1466"/>
    <cellStyle name="Обычный 9 2 3 3" xfId="425"/>
    <cellStyle name="Обычный 9 2 3 3 2" xfId="1019"/>
    <cellStyle name="Обычный 9 2 3 3 2 2" xfId="2207"/>
    <cellStyle name="Обычный 9 2 3 3 3" xfId="1613"/>
    <cellStyle name="Обычный 9 2 3 4" xfId="578"/>
    <cellStyle name="Обычный 9 2 3 4 2" xfId="1172"/>
    <cellStyle name="Обычный 9 2 3 4 2 2" xfId="2360"/>
    <cellStyle name="Обычный 9 2 3 4 3" xfId="1766"/>
    <cellStyle name="Обычный 9 2 3 5" xfId="725"/>
    <cellStyle name="Обычный 9 2 3 5 2" xfId="1913"/>
    <cellStyle name="Обычный 9 2 3 6" xfId="1319"/>
    <cellStyle name="Обычный 9 2 4" xfId="157"/>
    <cellStyle name="Обычный 9 2 4 2" xfId="304"/>
    <cellStyle name="Обычный 9 2 4 2 2" xfId="898"/>
    <cellStyle name="Обычный 9 2 4 2 2 2" xfId="2086"/>
    <cellStyle name="Обычный 9 2 4 2 3" xfId="1492"/>
    <cellStyle name="Обычный 9 2 4 3" xfId="452"/>
    <cellStyle name="Обычный 9 2 4 3 2" xfId="1046"/>
    <cellStyle name="Обычный 9 2 4 3 2 2" xfId="2234"/>
    <cellStyle name="Обычный 9 2 4 3 3" xfId="1640"/>
    <cellStyle name="Обычный 9 2 4 4" xfId="604"/>
    <cellStyle name="Обычный 9 2 4 4 2" xfId="1198"/>
    <cellStyle name="Обычный 9 2 4 4 2 2" xfId="2386"/>
    <cellStyle name="Обычный 9 2 4 4 3" xfId="1792"/>
    <cellStyle name="Обычный 9 2 4 5" xfId="751"/>
    <cellStyle name="Обычный 9 2 4 5 2" xfId="1939"/>
    <cellStyle name="Обычный 9 2 4 6" xfId="1345"/>
    <cellStyle name="Обычный 9 2 5" xfId="187"/>
    <cellStyle name="Обычный 9 2 5 2" xfId="334"/>
    <cellStyle name="Обычный 9 2 5 2 2" xfId="928"/>
    <cellStyle name="Обычный 9 2 5 2 2 2" xfId="2116"/>
    <cellStyle name="Обычный 9 2 5 2 3" xfId="1522"/>
    <cellStyle name="Обычный 9 2 5 3" xfId="482"/>
    <cellStyle name="Обычный 9 2 5 3 2" xfId="1076"/>
    <cellStyle name="Обычный 9 2 5 3 2 2" xfId="2264"/>
    <cellStyle name="Обычный 9 2 5 3 3" xfId="1670"/>
    <cellStyle name="Обычный 9 2 5 4" xfId="634"/>
    <cellStyle name="Обычный 9 2 5 4 2" xfId="1228"/>
    <cellStyle name="Обычный 9 2 5 4 2 2" xfId="2416"/>
    <cellStyle name="Обычный 9 2 5 4 3" xfId="1822"/>
    <cellStyle name="Обычный 9 2 5 5" xfId="781"/>
    <cellStyle name="Обычный 9 2 5 5 2" xfId="1969"/>
    <cellStyle name="Обычный 9 2 5 6" xfId="1375"/>
    <cellStyle name="Обычный 9 2 6" xfId="217"/>
    <cellStyle name="Обычный 9 2 6 2" xfId="811"/>
    <cellStyle name="Обычный 9 2 6 2 2" xfId="1999"/>
    <cellStyle name="Обычный 9 2 6 3" xfId="1405"/>
    <cellStyle name="Обычный 9 2 7" xfId="364"/>
    <cellStyle name="Обычный 9 2 7 2" xfId="958"/>
    <cellStyle name="Обычный 9 2 7 2 2" xfId="2146"/>
    <cellStyle name="Обычный 9 2 7 3" xfId="1552"/>
    <cellStyle name="Обычный 9 2 8" xfId="517"/>
    <cellStyle name="Обычный 9 2 8 2" xfId="1111"/>
    <cellStyle name="Обычный 9 2 8 2 2" xfId="2299"/>
    <cellStyle name="Обычный 9 2 8 3" xfId="1705"/>
    <cellStyle name="Обычный 9 2 9" xfId="664"/>
    <cellStyle name="Обычный 9 2 9 2" xfId="1852"/>
    <cellStyle name="Обычный 9 3" xfId="43"/>
    <cellStyle name="Обычный 9 3 10" xfId="1259"/>
    <cellStyle name="Обычный 9 3 11" xfId="2442"/>
    <cellStyle name="Обычный 9 3 12" xfId="2484"/>
    <cellStyle name="Обычный 9 3 2" xfId="88"/>
    <cellStyle name="Обычный 9 3 2 2" xfId="248"/>
    <cellStyle name="Обычный 9 3 2 2 2" xfId="842"/>
    <cellStyle name="Обычный 9 3 2 2 2 2" xfId="2030"/>
    <cellStyle name="Обычный 9 3 2 2 3" xfId="1436"/>
    <cellStyle name="Обычный 9 3 2 3" xfId="395"/>
    <cellStyle name="Обычный 9 3 2 3 2" xfId="989"/>
    <cellStyle name="Обычный 9 3 2 3 2 2" xfId="2177"/>
    <cellStyle name="Обычный 9 3 2 3 3" xfId="1583"/>
    <cellStyle name="Обычный 9 3 2 4" xfId="548"/>
    <cellStyle name="Обычный 9 3 2 4 2" xfId="1142"/>
    <cellStyle name="Обычный 9 3 2 4 2 2" xfId="2330"/>
    <cellStyle name="Обычный 9 3 2 4 3" xfId="1736"/>
    <cellStyle name="Обычный 9 3 2 5" xfId="695"/>
    <cellStyle name="Обычный 9 3 2 5 2" xfId="1883"/>
    <cellStyle name="Обычный 9 3 2 6" xfId="1289"/>
    <cellStyle name="Обычный 9 3 3" xfId="128"/>
    <cellStyle name="Обычный 9 3 3 2" xfId="279"/>
    <cellStyle name="Обычный 9 3 3 2 2" xfId="873"/>
    <cellStyle name="Обычный 9 3 3 2 2 2" xfId="2061"/>
    <cellStyle name="Обычный 9 3 3 2 3" xfId="1467"/>
    <cellStyle name="Обычный 9 3 3 3" xfId="426"/>
    <cellStyle name="Обычный 9 3 3 3 2" xfId="1020"/>
    <cellStyle name="Обычный 9 3 3 3 2 2" xfId="2208"/>
    <cellStyle name="Обычный 9 3 3 3 3" xfId="1614"/>
    <cellStyle name="Обычный 9 3 3 4" xfId="579"/>
    <cellStyle name="Обычный 9 3 3 4 2" xfId="1173"/>
    <cellStyle name="Обычный 9 3 3 4 2 2" xfId="2361"/>
    <cellStyle name="Обычный 9 3 3 4 3" xfId="1767"/>
    <cellStyle name="Обычный 9 3 3 5" xfId="726"/>
    <cellStyle name="Обычный 9 3 3 5 2" xfId="1914"/>
    <cellStyle name="Обычный 9 3 3 6" xfId="1320"/>
    <cellStyle name="Обычный 9 3 4" xfId="158"/>
    <cellStyle name="Обычный 9 3 4 2" xfId="305"/>
    <cellStyle name="Обычный 9 3 4 2 2" xfId="899"/>
    <cellStyle name="Обычный 9 3 4 2 2 2" xfId="2087"/>
    <cellStyle name="Обычный 9 3 4 2 3" xfId="1493"/>
    <cellStyle name="Обычный 9 3 4 3" xfId="453"/>
    <cellStyle name="Обычный 9 3 4 3 2" xfId="1047"/>
    <cellStyle name="Обычный 9 3 4 3 2 2" xfId="2235"/>
    <cellStyle name="Обычный 9 3 4 3 3" xfId="1641"/>
    <cellStyle name="Обычный 9 3 4 4" xfId="605"/>
    <cellStyle name="Обычный 9 3 4 4 2" xfId="1199"/>
    <cellStyle name="Обычный 9 3 4 4 2 2" xfId="2387"/>
    <cellStyle name="Обычный 9 3 4 4 3" xfId="1793"/>
    <cellStyle name="Обычный 9 3 4 5" xfId="752"/>
    <cellStyle name="Обычный 9 3 4 5 2" xfId="1940"/>
    <cellStyle name="Обычный 9 3 4 6" xfId="1346"/>
    <cellStyle name="Обычный 9 3 5" xfId="188"/>
    <cellStyle name="Обычный 9 3 5 2" xfId="335"/>
    <cellStyle name="Обычный 9 3 5 2 2" xfId="929"/>
    <cellStyle name="Обычный 9 3 5 2 2 2" xfId="2117"/>
    <cellStyle name="Обычный 9 3 5 2 3" xfId="1523"/>
    <cellStyle name="Обычный 9 3 5 3" xfId="483"/>
    <cellStyle name="Обычный 9 3 5 3 2" xfId="1077"/>
    <cellStyle name="Обычный 9 3 5 3 2 2" xfId="2265"/>
    <cellStyle name="Обычный 9 3 5 3 3" xfId="1671"/>
    <cellStyle name="Обычный 9 3 5 4" xfId="635"/>
    <cellStyle name="Обычный 9 3 5 4 2" xfId="1229"/>
    <cellStyle name="Обычный 9 3 5 4 2 2" xfId="2417"/>
    <cellStyle name="Обычный 9 3 5 4 3" xfId="1823"/>
    <cellStyle name="Обычный 9 3 5 5" xfId="782"/>
    <cellStyle name="Обычный 9 3 5 5 2" xfId="1970"/>
    <cellStyle name="Обычный 9 3 5 6" xfId="1376"/>
    <cellStyle name="Обычный 9 3 6" xfId="218"/>
    <cellStyle name="Обычный 9 3 6 2" xfId="812"/>
    <cellStyle name="Обычный 9 3 6 2 2" xfId="2000"/>
    <cellStyle name="Обычный 9 3 6 3" xfId="1406"/>
    <cellStyle name="Обычный 9 3 7" xfId="365"/>
    <cellStyle name="Обычный 9 3 7 2" xfId="959"/>
    <cellStyle name="Обычный 9 3 7 2 2" xfId="2147"/>
    <cellStyle name="Обычный 9 3 7 3" xfId="1553"/>
    <cellStyle name="Обычный 9 3 8" xfId="518"/>
    <cellStyle name="Обычный 9 3 8 2" xfId="1112"/>
    <cellStyle name="Обычный 9 3 8 2 2" xfId="2300"/>
    <cellStyle name="Обычный 9 3 8 3" xfId="1706"/>
    <cellStyle name="Обычный 9 3 9" xfId="665"/>
    <cellStyle name="Обычный 9 3 9 2" xfId="1853"/>
    <cellStyle name="Обычный 9 4" xfId="86"/>
    <cellStyle name="Обычный 9 4 2" xfId="246"/>
    <cellStyle name="Обычный 9 4 2 2" xfId="840"/>
    <cellStyle name="Обычный 9 4 2 2 2" xfId="2028"/>
    <cellStyle name="Обычный 9 4 2 3" xfId="1434"/>
    <cellStyle name="Обычный 9 4 3" xfId="393"/>
    <cellStyle name="Обычный 9 4 3 2" xfId="987"/>
    <cellStyle name="Обычный 9 4 3 2 2" xfId="2175"/>
    <cellStyle name="Обычный 9 4 3 3" xfId="1581"/>
    <cellStyle name="Обычный 9 4 4" xfId="546"/>
    <cellStyle name="Обычный 9 4 4 2" xfId="1140"/>
    <cellStyle name="Обычный 9 4 4 2 2" xfId="2328"/>
    <cellStyle name="Обычный 9 4 4 3" xfId="1734"/>
    <cellStyle name="Обычный 9 4 5" xfId="693"/>
    <cellStyle name="Обычный 9 4 5 2" xfId="1881"/>
    <cellStyle name="Обычный 9 4 6" xfId="1287"/>
    <cellStyle name="Обычный 9 5" xfId="126"/>
    <cellStyle name="Обычный 9 5 2" xfId="277"/>
    <cellStyle name="Обычный 9 5 2 2" xfId="871"/>
    <cellStyle name="Обычный 9 5 2 2 2" xfId="2059"/>
    <cellStyle name="Обычный 9 5 2 3" xfId="1465"/>
    <cellStyle name="Обычный 9 5 3" xfId="424"/>
    <cellStyle name="Обычный 9 5 3 2" xfId="1018"/>
    <cellStyle name="Обычный 9 5 3 2 2" xfId="2206"/>
    <cellStyle name="Обычный 9 5 3 3" xfId="1612"/>
    <cellStyle name="Обычный 9 5 4" xfId="577"/>
    <cellStyle name="Обычный 9 5 4 2" xfId="1171"/>
    <cellStyle name="Обычный 9 5 4 2 2" xfId="2359"/>
    <cellStyle name="Обычный 9 5 4 3" xfId="1765"/>
    <cellStyle name="Обычный 9 5 5" xfId="724"/>
    <cellStyle name="Обычный 9 5 5 2" xfId="1912"/>
    <cellStyle name="Обычный 9 5 6" xfId="1318"/>
    <cellStyle name="Обычный 9 6" xfId="156"/>
    <cellStyle name="Обычный 9 6 2" xfId="303"/>
    <cellStyle name="Обычный 9 6 2 2" xfId="897"/>
    <cellStyle name="Обычный 9 6 2 2 2" xfId="2085"/>
    <cellStyle name="Обычный 9 6 2 3" xfId="1491"/>
    <cellStyle name="Обычный 9 6 3" xfId="451"/>
    <cellStyle name="Обычный 9 6 3 2" xfId="1045"/>
    <cellStyle name="Обычный 9 6 3 2 2" xfId="2233"/>
    <cellStyle name="Обычный 9 6 3 3" xfId="1639"/>
    <cellStyle name="Обычный 9 6 4" xfId="603"/>
    <cellStyle name="Обычный 9 6 4 2" xfId="1197"/>
    <cellStyle name="Обычный 9 6 4 2 2" xfId="2385"/>
    <cellStyle name="Обычный 9 6 4 3" xfId="1791"/>
    <cellStyle name="Обычный 9 6 5" xfId="750"/>
    <cellStyle name="Обычный 9 6 5 2" xfId="1938"/>
    <cellStyle name="Обычный 9 6 6" xfId="1344"/>
    <cellStyle name="Обычный 9 7" xfId="186"/>
    <cellStyle name="Обычный 9 7 2" xfId="333"/>
    <cellStyle name="Обычный 9 7 2 2" xfId="927"/>
    <cellStyle name="Обычный 9 7 2 2 2" xfId="2115"/>
    <cellStyle name="Обычный 9 7 2 3" xfId="1521"/>
    <cellStyle name="Обычный 9 7 3" xfId="481"/>
    <cellStyle name="Обычный 9 7 3 2" xfId="1075"/>
    <cellStyle name="Обычный 9 7 3 2 2" xfId="2263"/>
    <cellStyle name="Обычный 9 7 3 3" xfId="1669"/>
    <cellStyle name="Обычный 9 7 4" xfId="633"/>
    <cellStyle name="Обычный 9 7 4 2" xfId="1227"/>
    <cellStyle name="Обычный 9 7 4 2 2" xfId="2415"/>
    <cellStyle name="Обычный 9 7 4 3" xfId="1821"/>
    <cellStyle name="Обычный 9 7 5" xfId="780"/>
    <cellStyle name="Обычный 9 7 5 2" xfId="1968"/>
    <cellStyle name="Обычный 9 7 6" xfId="1374"/>
    <cellStyle name="Обычный 9 8" xfId="216"/>
    <cellStyle name="Обычный 9 8 2" xfId="810"/>
    <cellStyle name="Обычный 9 8 2 2" xfId="1998"/>
    <cellStyle name="Обычный 9 8 3" xfId="1404"/>
    <cellStyle name="Обычный 9 9" xfId="363"/>
    <cellStyle name="Обычный 9 9 2" xfId="957"/>
    <cellStyle name="Обычный 9 9 2 2" xfId="2145"/>
    <cellStyle name="Обычный 9 9 3" xfId="1551"/>
    <cellStyle name="Плохой 2" xfId="2519"/>
    <cellStyle name="Пояснение 2" xfId="2520"/>
    <cellStyle name="Примечание 2" xfId="2521"/>
    <cellStyle name="Связанная ячейка 2" xfId="2522"/>
    <cellStyle name="Текст предупреждения 2" xfId="2523"/>
    <cellStyle name="Титул" xfId="2524"/>
    <cellStyle name="Финансовый 2" xfId="44"/>
    <cellStyle name="Финансовый 2 2" xfId="130"/>
    <cellStyle name="Финансовый 2 3" xfId="129"/>
    <cellStyle name="Финансовый 3" xfId="45"/>
    <cellStyle name="Финансовый 3 2" xfId="53"/>
    <cellStyle name="Финансовый 3 2 2" xfId="132"/>
    <cellStyle name="Финансовый 3 3" xfId="131"/>
    <cellStyle name="Финансовый 3 3 2" xfId="280"/>
    <cellStyle name="Финансовый 3 3 2 2" xfId="874"/>
    <cellStyle name="Финансовый 3 3 2 2 2" xfId="2062"/>
    <cellStyle name="Финансовый 3 3 2 3" xfId="1468"/>
    <cellStyle name="Финансовый 3 3 3" xfId="428"/>
    <cellStyle name="Финансовый 3 3 3 2" xfId="1022"/>
    <cellStyle name="Финансовый 3 3 3 2 2" xfId="2210"/>
    <cellStyle name="Финансовый 3 3 3 3" xfId="1616"/>
    <cellStyle name="Финансовый 3 3 4" xfId="580"/>
    <cellStyle name="Финансовый 3 3 4 2" xfId="1174"/>
    <cellStyle name="Финансовый 3 3 4 2 2" xfId="2362"/>
    <cellStyle name="Финансовый 3 3 4 3" xfId="1768"/>
    <cellStyle name="Финансовый 3 3 5" xfId="727"/>
    <cellStyle name="Финансовый 3 3 5 2" xfId="1915"/>
    <cellStyle name="Финансовый 3 3 6" xfId="1321"/>
    <cellStyle name="Финансовый 3 4" xfId="2448"/>
    <cellStyle name="Финансовый 3 5" xfId="2495"/>
    <cellStyle name="Финансовый 4" xfId="133"/>
    <cellStyle name="Хороший 2" xfId="2525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view="pageBreakPreview" zoomScale="70" zoomScaleSheetLayoutView="70" workbookViewId="0">
      <pane xSplit="12" ySplit="11" topLeftCell="M12" activePane="bottomRight" state="frozen"/>
      <selection pane="topRight" activeCell="M1" sqref="M1"/>
      <selection pane="bottomLeft" activeCell="A8" sqref="A8"/>
      <selection pane="bottomRight" activeCell="D24" sqref="D24"/>
    </sheetView>
  </sheetViews>
  <sheetFormatPr defaultColWidth="8.85546875" defaultRowHeight="15.6" customHeight="1"/>
  <cols>
    <col min="1" max="1" width="8.7109375" style="13" customWidth="1"/>
    <col min="2" max="2" width="50.42578125" style="14" customWidth="1"/>
    <col min="3" max="3" width="10.5703125" style="16" customWidth="1"/>
    <col min="4" max="4" width="9.42578125" style="63" customWidth="1"/>
    <col min="5" max="5" width="9.28515625" style="63" customWidth="1"/>
    <col min="6" max="7" width="9.42578125" style="13" customWidth="1"/>
    <col min="8" max="8" width="13.140625" style="63" customWidth="1"/>
    <col min="9" max="9" width="14.42578125" style="63" customWidth="1"/>
    <col min="10" max="10" width="14.140625" style="63" customWidth="1"/>
    <col min="11" max="11" width="11.42578125" style="16" customWidth="1"/>
    <col min="12" max="12" width="15.5703125" style="9" customWidth="1"/>
    <col min="13" max="13" width="12.85546875" style="63" customWidth="1"/>
    <col min="14" max="14" width="12" style="63" customWidth="1"/>
    <col min="15" max="15" width="11.85546875" style="63" customWidth="1"/>
    <col min="16" max="16" width="16.7109375" style="63" customWidth="1"/>
    <col min="17" max="17" width="12.7109375" style="19" hidden="1" customWidth="1"/>
    <col min="18" max="18" width="12.42578125" style="63" hidden="1" customWidth="1"/>
    <col min="19" max="19" width="11.42578125" style="63" customWidth="1"/>
    <col min="20" max="20" width="10.5703125" style="63" customWidth="1"/>
    <col min="21" max="27" width="8.85546875" style="7" customWidth="1"/>
    <col min="28" max="16384" width="8.85546875" style="7"/>
  </cols>
  <sheetData>
    <row r="1" spans="1:20" ht="15.6" customHeight="1">
      <c r="M1" s="110" t="s">
        <v>89</v>
      </c>
      <c r="N1" s="111"/>
      <c r="O1" s="111"/>
      <c r="P1" s="111"/>
      <c r="Q1" s="111"/>
      <c r="R1" s="111"/>
      <c r="S1" s="111"/>
      <c r="T1" s="111"/>
    </row>
    <row r="2" spans="1:20" ht="15.6" customHeight="1">
      <c r="M2" s="111"/>
      <c r="N2" s="111"/>
      <c r="O2" s="111"/>
      <c r="P2" s="111"/>
      <c r="Q2" s="111"/>
      <c r="R2" s="111"/>
      <c r="S2" s="111"/>
      <c r="T2" s="111"/>
    </row>
    <row r="3" spans="1:20" ht="15.6" customHeight="1">
      <c r="M3" s="111"/>
      <c r="N3" s="111"/>
      <c r="O3" s="111"/>
      <c r="P3" s="111"/>
      <c r="Q3" s="111"/>
      <c r="R3" s="111"/>
      <c r="S3" s="111"/>
      <c r="T3" s="111"/>
    </row>
    <row r="4" spans="1:20" ht="15.6" customHeight="1">
      <c r="M4" s="111"/>
      <c r="N4" s="111"/>
      <c r="O4" s="111"/>
      <c r="P4" s="111"/>
      <c r="Q4" s="111"/>
      <c r="R4" s="111"/>
      <c r="S4" s="111"/>
      <c r="T4" s="111"/>
    </row>
    <row r="5" spans="1:20" ht="15" hidden="1" customHeight="1">
      <c r="M5" s="111"/>
      <c r="N5" s="111"/>
      <c r="O5" s="111"/>
      <c r="P5" s="111"/>
      <c r="Q5" s="111"/>
      <c r="R5" s="111"/>
      <c r="S5" s="111"/>
      <c r="T5" s="111"/>
    </row>
    <row r="6" spans="1:20" s="12" customFormat="1" ht="16.5">
      <c r="A6" s="27"/>
      <c r="B6" s="123" t="s">
        <v>88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s="12" customFormat="1" ht="30" customHeight="1">
      <c r="A7" s="63"/>
      <c r="B7" s="106"/>
      <c r="C7" s="107"/>
      <c r="D7" s="113" t="s">
        <v>86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08"/>
      <c r="S7" s="108"/>
      <c r="T7" s="108"/>
    </row>
    <row r="8" spans="1:20" ht="15.6" customHeight="1">
      <c r="A8" s="114" t="s">
        <v>0</v>
      </c>
      <c r="B8" s="114" t="s">
        <v>1</v>
      </c>
      <c r="C8" s="117" t="s">
        <v>27</v>
      </c>
      <c r="D8" s="117"/>
      <c r="E8" s="132" t="s">
        <v>28</v>
      </c>
      <c r="F8" s="133" t="s">
        <v>29</v>
      </c>
      <c r="G8" s="133" t="s">
        <v>30</v>
      </c>
      <c r="H8" s="112" t="s">
        <v>31</v>
      </c>
      <c r="I8" s="115" t="s">
        <v>32</v>
      </c>
      <c r="J8" s="115"/>
      <c r="K8" s="116" t="s">
        <v>33</v>
      </c>
      <c r="L8" s="115" t="s">
        <v>34</v>
      </c>
      <c r="M8" s="115"/>
      <c r="N8" s="115"/>
      <c r="O8" s="115"/>
      <c r="P8" s="115"/>
      <c r="Q8" s="125" t="s">
        <v>35</v>
      </c>
      <c r="R8" s="131" t="s">
        <v>36</v>
      </c>
      <c r="S8" s="112" t="s">
        <v>37</v>
      </c>
      <c r="T8" s="112" t="s">
        <v>38</v>
      </c>
    </row>
    <row r="9" spans="1:20" ht="15.6" customHeight="1">
      <c r="A9" s="114"/>
      <c r="B9" s="114"/>
      <c r="C9" s="116" t="s">
        <v>39</v>
      </c>
      <c r="D9" s="112" t="s">
        <v>40</v>
      </c>
      <c r="E9" s="132"/>
      <c r="F9" s="133"/>
      <c r="G9" s="133"/>
      <c r="H9" s="112"/>
      <c r="I9" s="112" t="s">
        <v>41</v>
      </c>
      <c r="J9" s="112" t="s">
        <v>42</v>
      </c>
      <c r="K9" s="116"/>
      <c r="L9" s="124" t="s">
        <v>41</v>
      </c>
      <c r="M9" s="74"/>
      <c r="N9" s="74"/>
      <c r="O9" s="76"/>
      <c r="P9" s="76"/>
      <c r="Q9" s="125"/>
      <c r="R9" s="131"/>
      <c r="S9" s="112"/>
      <c r="T9" s="112"/>
    </row>
    <row r="10" spans="1:20" ht="58.5" customHeight="1">
      <c r="A10" s="114"/>
      <c r="B10" s="114"/>
      <c r="C10" s="116"/>
      <c r="D10" s="112"/>
      <c r="E10" s="132"/>
      <c r="F10" s="133"/>
      <c r="G10" s="133"/>
      <c r="H10" s="112"/>
      <c r="I10" s="112"/>
      <c r="J10" s="112"/>
      <c r="K10" s="116"/>
      <c r="L10" s="124"/>
      <c r="M10" s="74" t="s">
        <v>43</v>
      </c>
      <c r="N10" s="74" t="s">
        <v>44</v>
      </c>
      <c r="O10" s="74" t="s">
        <v>45</v>
      </c>
      <c r="P10" s="74" t="s">
        <v>46</v>
      </c>
      <c r="Q10" s="125"/>
      <c r="R10" s="131"/>
      <c r="S10" s="112"/>
      <c r="T10" s="112"/>
    </row>
    <row r="11" spans="1:20" ht="13.5" customHeight="1">
      <c r="A11" s="79"/>
      <c r="B11" s="15"/>
      <c r="C11" s="116"/>
      <c r="D11" s="112"/>
      <c r="E11" s="132"/>
      <c r="F11" s="133"/>
      <c r="G11" s="133"/>
      <c r="H11" s="76" t="s">
        <v>47</v>
      </c>
      <c r="I11" s="76" t="s">
        <v>47</v>
      </c>
      <c r="J11" s="76" t="s">
        <v>47</v>
      </c>
      <c r="K11" s="69" t="s">
        <v>48</v>
      </c>
      <c r="L11" s="77" t="s">
        <v>10</v>
      </c>
      <c r="M11" s="76"/>
      <c r="N11" s="76"/>
      <c r="O11" s="76" t="s">
        <v>10</v>
      </c>
      <c r="P11" s="76" t="s">
        <v>10</v>
      </c>
      <c r="Q11" s="18" t="s">
        <v>49</v>
      </c>
      <c r="R11" s="10" t="s">
        <v>49</v>
      </c>
      <c r="S11" s="112"/>
      <c r="T11" s="112"/>
    </row>
    <row r="12" spans="1:20" ht="15.6" customHeight="1">
      <c r="A12" s="62">
        <v>1</v>
      </c>
      <c r="B12" s="23">
        <v>2</v>
      </c>
      <c r="C12" s="67">
        <v>3</v>
      </c>
      <c r="D12" s="73">
        <v>4</v>
      </c>
      <c r="E12" s="73">
        <v>5</v>
      </c>
      <c r="F12" s="62">
        <v>6</v>
      </c>
      <c r="G12" s="62">
        <v>7</v>
      </c>
      <c r="H12" s="73">
        <v>8</v>
      </c>
      <c r="I12" s="73">
        <v>9</v>
      </c>
      <c r="J12" s="73">
        <v>10</v>
      </c>
      <c r="K12" s="67">
        <v>11</v>
      </c>
      <c r="L12" s="62">
        <v>12</v>
      </c>
      <c r="M12" s="73">
        <v>13</v>
      </c>
      <c r="N12" s="73">
        <v>14</v>
      </c>
      <c r="O12" s="73">
        <v>15</v>
      </c>
      <c r="P12" s="73">
        <v>16</v>
      </c>
      <c r="Q12" s="62">
        <v>17</v>
      </c>
      <c r="R12" s="73">
        <v>18</v>
      </c>
      <c r="S12" s="73">
        <v>17</v>
      </c>
      <c r="T12" s="76">
        <v>18</v>
      </c>
    </row>
    <row r="13" spans="1:20" ht="15.6" customHeight="1">
      <c r="A13" s="126" t="s">
        <v>15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</row>
    <row r="14" spans="1:20" ht="15.6" customHeight="1">
      <c r="A14" s="129" t="s">
        <v>16</v>
      </c>
      <c r="B14" s="130"/>
      <c r="C14" s="67"/>
      <c r="D14" s="73"/>
      <c r="E14" s="73"/>
      <c r="F14" s="62"/>
      <c r="G14" s="62"/>
      <c r="H14" s="73"/>
      <c r="I14" s="73"/>
      <c r="J14" s="73"/>
      <c r="K14" s="67"/>
      <c r="L14" s="71"/>
      <c r="M14" s="73"/>
      <c r="N14" s="73"/>
      <c r="O14" s="73"/>
      <c r="P14" s="73"/>
      <c r="Q14" s="65"/>
      <c r="R14" s="73"/>
      <c r="S14" s="73"/>
      <c r="T14" s="73"/>
    </row>
    <row r="15" spans="1:20" ht="15.6" customHeight="1">
      <c r="A15" s="32">
        <v>1</v>
      </c>
      <c r="B15" s="28" t="s">
        <v>55</v>
      </c>
      <c r="C15" s="67">
        <v>1961</v>
      </c>
      <c r="D15" s="73"/>
      <c r="E15" s="73" t="s">
        <v>54</v>
      </c>
      <c r="F15" s="62">
        <v>3</v>
      </c>
      <c r="G15" s="62">
        <v>2</v>
      </c>
      <c r="H15" s="73">
        <v>973.1</v>
      </c>
      <c r="I15" s="73">
        <v>973.1</v>
      </c>
      <c r="J15" s="73">
        <v>667.3</v>
      </c>
      <c r="K15" s="67">
        <v>43</v>
      </c>
      <c r="L15" s="71">
        <f>'раздел 2'!C12</f>
        <v>2497851.2999999998</v>
      </c>
      <c r="M15" s="73">
        <v>0</v>
      </c>
      <c r="N15" s="73">
        <v>0</v>
      </c>
      <c r="O15" s="73">
        <v>0</v>
      </c>
      <c r="P15" s="77">
        <f t="shared" ref="P15:P34" si="0">L15</f>
        <v>2497851.2999999998</v>
      </c>
      <c r="Q15" s="75">
        <f t="shared" ref="Q15:Q36" si="1">L15/H15</f>
        <v>2566.9009351556879</v>
      </c>
      <c r="R15" s="73">
        <v>24445</v>
      </c>
      <c r="S15" s="73" t="s">
        <v>53</v>
      </c>
      <c r="T15" s="73" t="s">
        <v>52</v>
      </c>
    </row>
    <row r="16" spans="1:20" ht="15.6" customHeight="1">
      <c r="A16" s="32">
        <v>2</v>
      </c>
      <c r="B16" s="68" t="s">
        <v>69</v>
      </c>
      <c r="C16" s="69">
        <v>1952</v>
      </c>
      <c r="D16" s="64"/>
      <c r="E16" s="76" t="s">
        <v>50</v>
      </c>
      <c r="F16" s="67">
        <v>2</v>
      </c>
      <c r="G16" s="67">
        <v>1</v>
      </c>
      <c r="H16" s="65">
        <v>548.5</v>
      </c>
      <c r="I16" s="65">
        <v>503.5</v>
      </c>
      <c r="J16" s="65">
        <v>503.5</v>
      </c>
      <c r="K16" s="69">
        <v>14</v>
      </c>
      <c r="L16" s="71">
        <f>'раздел 2'!C13</f>
        <v>1488870.6</v>
      </c>
      <c r="M16" s="73">
        <v>0</v>
      </c>
      <c r="N16" s="73">
        <v>0</v>
      </c>
      <c r="O16" s="73">
        <v>0</v>
      </c>
      <c r="P16" s="77">
        <f t="shared" si="0"/>
        <v>1488870.6</v>
      </c>
      <c r="Q16" s="75">
        <f t="shared" si="1"/>
        <v>2714.4404740200548</v>
      </c>
      <c r="R16" s="73">
        <v>24445</v>
      </c>
      <c r="S16" s="73" t="s">
        <v>53</v>
      </c>
      <c r="T16" s="73" t="s">
        <v>52</v>
      </c>
    </row>
    <row r="17" spans="1:20" ht="15.6" customHeight="1">
      <c r="A17" s="32">
        <f t="shared" ref="A17:A31" si="2">A16+1</f>
        <v>3</v>
      </c>
      <c r="B17" s="68" t="s">
        <v>68</v>
      </c>
      <c r="C17" s="69">
        <v>1951</v>
      </c>
      <c r="D17" s="64"/>
      <c r="E17" s="76" t="s">
        <v>50</v>
      </c>
      <c r="F17" s="67">
        <v>2</v>
      </c>
      <c r="G17" s="67">
        <v>3</v>
      </c>
      <c r="H17" s="65">
        <v>1019.3</v>
      </c>
      <c r="I17" s="65">
        <v>935.3</v>
      </c>
      <c r="J17" s="65">
        <v>918.8</v>
      </c>
      <c r="K17" s="69">
        <v>31</v>
      </c>
      <c r="L17" s="71">
        <f>'раздел 2'!C14</f>
        <v>3015850.95</v>
      </c>
      <c r="M17" s="73">
        <v>0</v>
      </c>
      <c r="N17" s="73">
        <v>0</v>
      </c>
      <c r="O17" s="73">
        <v>0</v>
      </c>
      <c r="P17" s="77">
        <f t="shared" si="0"/>
        <v>3015850.95</v>
      </c>
      <c r="Q17" s="75">
        <f t="shared" si="1"/>
        <v>2958.7471303835969</v>
      </c>
      <c r="R17" s="73">
        <v>24445</v>
      </c>
      <c r="S17" s="73" t="s">
        <v>53</v>
      </c>
      <c r="T17" s="73" t="s">
        <v>52</v>
      </c>
    </row>
    <row r="18" spans="1:20" ht="15.6" customHeight="1">
      <c r="A18" s="32">
        <f t="shared" si="2"/>
        <v>4</v>
      </c>
      <c r="B18" s="68" t="s">
        <v>87</v>
      </c>
      <c r="C18" s="67">
        <v>1978</v>
      </c>
      <c r="D18" s="109"/>
      <c r="E18" s="109" t="s">
        <v>50</v>
      </c>
      <c r="F18" s="62">
        <v>9</v>
      </c>
      <c r="G18" s="62">
        <v>1</v>
      </c>
      <c r="H18" s="109">
        <v>4579.6000000000004</v>
      </c>
      <c r="I18" s="109">
        <v>3843.6</v>
      </c>
      <c r="J18" s="109">
        <v>2586.85</v>
      </c>
      <c r="K18" s="67">
        <v>117</v>
      </c>
      <c r="L18" s="71">
        <f>'раздел 2'!C15</f>
        <v>11760553.780000001</v>
      </c>
      <c r="M18" s="109">
        <v>0</v>
      </c>
      <c r="N18" s="109">
        <v>0</v>
      </c>
      <c r="O18" s="109">
        <v>0</v>
      </c>
      <c r="P18" s="85">
        <f t="shared" ref="P18" si="3">L18</f>
        <v>11760553.780000001</v>
      </c>
      <c r="Q18" s="83">
        <f t="shared" ref="Q18" si="4">L18/H18</f>
        <v>2568.0307843479782</v>
      </c>
      <c r="R18" s="109">
        <v>24446</v>
      </c>
      <c r="S18" s="109" t="s">
        <v>85</v>
      </c>
      <c r="T18" s="109" t="s">
        <v>52</v>
      </c>
    </row>
    <row r="19" spans="1:20" ht="15.6" customHeight="1">
      <c r="A19" s="32">
        <f t="shared" si="2"/>
        <v>5</v>
      </c>
      <c r="B19" s="68" t="s">
        <v>70</v>
      </c>
      <c r="C19" s="69">
        <v>1952</v>
      </c>
      <c r="D19" s="73"/>
      <c r="E19" s="76" t="s">
        <v>50</v>
      </c>
      <c r="F19" s="67">
        <v>2</v>
      </c>
      <c r="G19" s="67">
        <v>2</v>
      </c>
      <c r="H19" s="65">
        <v>537.32000000000005</v>
      </c>
      <c r="I19" s="65">
        <v>355.39</v>
      </c>
      <c r="J19" s="65">
        <v>308.58999999999997</v>
      </c>
      <c r="K19" s="67">
        <v>16</v>
      </c>
      <c r="L19" s="71">
        <f>'раздел 2'!C16</f>
        <v>2414990.5499999998</v>
      </c>
      <c r="M19" s="73">
        <v>0</v>
      </c>
      <c r="N19" s="73">
        <v>0</v>
      </c>
      <c r="O19" s="73">
        <v>0</v>
      </c>
      <c r="P19" s="77">
        <f t="shared" si="0"/>
        <v>2414990.5499999998</v>
      </c>
      <c r="Q19" s="75">
        <f t="shared" si="1"/>
        <v>4494.5108129233968</v>
      </c>
      <c r="R19" s="73">
        <v>24445</v>
      </c>
      <c r="S19" s="73" t="s">
        <v>53</v>
      </c>
      <c r="T19" s="73" t="s">
        <v>52</v>
      </c>
    </row>
    <row r="20" spans="1:20" ht="15.6" customHeight="1">
      <c r="A20" s="32">
        <f t="shared" si="2"/>
        <v>6</v>
      </c>
      <c r="B20" s="28" t="s">
        <v>71</v>
      </c>
      <c r="C20" s="69">
        <v>1948</v>
      </c>
      <c r="D20" s="73"/>
      <c r="E20" s="76" t="s">
        <v>50</v>
      </c>
      <c r="F20" s="67">
        <v>2</v>
      </c>
      <c r="G20" s="67">
        <v>2</v>
      </c>
      <c r="H20" s="65">
        <v>981.3</v>
      </c>
      <c r="I20" s="65">
        <v>561.29999999999995</v>
      </c>
      <c r="J20" s="65">
        <v>561.29999999999995</v>
      </c>
      <c r="K20" s="67">
        <v>16</v>
      </c>
      <c r="L20" s="71">
        <f>'раздел 2'!C17</f>
        <v>5671243.2000000002</v>
      </c>
      <c r="M20" s="73">
        <v>0</v>
      </c>
      <c r="N20" s="73">
        <v>0</v>
      </c>
      <c r="O20" s="73">
        <v>0</v>
      </c>
      <c r="P20" s="77">
        <f t="shared" si="0"/>
        <v>5671243.2000000002</v>
      </c>
      <c r="Q20" s="75">
        <f t="shared" si="1"/>
        <v>5779.3164169978609</v>
      </c>
      <c r="R20" s="73">
        <v>24445</v>
      </c>
      <c r="S20" s="73" t="s">
        <v>53</v>
      </c>
      <c r="T20" s="73" t="s">
        <v>52</v>
      </c>
    </row>
    <row r="21" spans="1:20" ht="15.6" customHeight="1">
      <c r="A21" s="32">
        <f t="shared" si="2"/>
        <v>7</v>
      </c>
      <c r="B21" s="68" t="s">
        <v>72</v>
      </c>
      <c r="C21" s="69">
        <v>1950</v>
      </c>
      <c r="D21" s="73"/>
      <c r="E21" s="76" t="s">
        <v>50</v>
      </c>
      <c r="F21" s="67">
        <v>2</v>
      </c>
      <c r="G21" s="67">
        <v>2</v>
      </c>
      <c r="H21" s="65">
        <v>518.49</v>
      </c>
      <c r="I21" s="65">
        <v>337.4</v>
      </c>
      <c r="J21" s="65">
        <v>337.4</v>
      </c>
      <c r="K21" s="67">
        <v>5</v>
      </c>
      <c r="L21" s="71">
        <f>'раздел 2'!C18</f>
        <v>450765</v>
      </c>
      <c r="M21" s="73">
        <v>0</v>
      </c>
      <c r="N21" s="73">
        <v>0</v>
      </c>
      <c r="O21" s="73">
        <v>0</v>
      </c>
      <c r="P21" s="77">
        <f t="shared" si="0"/>
        <v>450765</v>
      </c>
      <c r="Q21" s="75">
        <f t="shared" si="1"/>
        <v>869.38031591737547</v>
      </c>
      <c r="R21" s="73">
        <v>24445</v>
      </c>
      <c r="S21" s="73" t="s">
        <v>53</v>
      </c>
      <c r="T21" s="73" t="s">
        <v>52</v>
      </c>
    </row>
    <row r="22" spans="1:20" ht="15.6" customHeight="1">
      <c r="A22" s="32">
        <f t="shared" si="2"/>
        <v>8</v>
      </c>
      <c r="B22" s="68" t="s">
        <v>73</v>
      </c>
      <c r="C22" s="60">
        <v>1951</v>
      </c>
      <c r="D22" s="21"/>
      <c r="E22" s="21" t="s">
        <v>54</v>
      </c>
      <c r="F22" s="25">
        <v>2</v>
      </c>
      <c r="G22" s="25">
        <v>2</v>
      </c>
      <c r="H22" s="61">
        <v>546</v>
      </c>
      <c r="I22" s="61">
        <v>351</v>
      </c>
      <c r="J22" s="61">
        <v>351</v>
      </c>
      <c r="K22" s="25">
        <v>12</v>
      </c>
      <c r="L22" s="71">
        <f>'раздел 2'!C19</f>
        <v>2515580.5500000003</v>
      </c>
      <c r="M22" s="73">
        <v>0</v>
      </c>
      <c r="N22" s="73">
        <v>0</v>
      </c>
      <c r="O22" s="73">
        <v>0</v>
      </c>
      <c r="P22" s="77">
        <f t="shared" si="0"/>
        <v>2515580.5500000003</v>
      </c>
      <c r="Q22" s="75">
        <f t="shared" si="1"/>
        <v>4607.2903846153849</v>
      </c>
      <c r="R22" s="73">
        <v>24445</v>
      </c>
      <c r="S22" s="73" t="s">
        <v>53</v>
      </c>
      <c r="T22" s="73" t="s">
        <v>52</v>
      </c>
    </row>
    <row r="23" spans="1:20" ht="15.6" customHeight="1">
      <c r="A23" s="32">
        <f t="shared" si="2"/>
        <v>9</v>
      </c>
      <c r="B23" s="68" t="s">
        <v>74</v>
      </c>
      <c r="C23" s="69">
        <v>1951</v>
      </c>
      <c r="D23" s="73"/>
      <c r="E23" s="76" t="s">
        <v>50</v>
      </c>
      <c r="F23" s="67">
        <v>2</v>
      </c>
      <c r="G23" s="67">
        <v>2</v>
      </c>
      <c r="H23" s="65">
        <v>540.94000000000005</v>
      </c>
      <c r="I23" s="65">
        <v>354.98</v>
      </c>
      <c r="J23" s="65">
        <v>354.98</v>
      </c>
      <c r="K23" s="67">
        <v>25</v>
      </c>
      <c r="L23" s="71">
        <f>'раздел 2'!C20</f>
        <v>6639915.4500000002</v>
      </c>
      <c r="M23" s="73">
        <v>0</v>
      </c>
      <c r="N23" s="73">
        <v>0</v>
      </c>
      <c r="O23" s="73">
        <v>0</v>
      </c>
      <c r="P23" s="77">
        <f t="shared" si="0"/>
        <v>6639915.4500000002</v>
      </c>
      <c r="Q23" s="75">
        <f t="shared" si="1"/>
        <v>12274.772525603577</v>
      </c>
      <c r="R23" s="73">
        <v>24445</v>
      </c>
      <c r="S23" s="73" t="s">
        <v>53</v>
      </c>
      <c r="T23" s="73" t="s">
        <v>52</v>
      </c>
    </row>
    <row r="24" spans="1:20" ht="15.6" customHeight="1">
      <c r="A24" s="32">
        <f t="shared" si="2"/>
        <v>10</v>
      </c>
      <c r="B24" s="68" t="s">
        <v>75</v>
      </c>
      <c r="C24" s="69">
        <v>1950</v>
      </c>
      <c r="D24" s="73"/>
      <c r="E24" s="76" t="s">
        <v>50</v>
      </c>
      <c r="F24" s="67">
        <v>2</v>
      </c>
      <c r="G24" s="67">
        <v>2</v>
      </c>
      <c r="H24" s="65">
        <v>584.4</v>
      </c>
      <c r="I24" s="65">
        <v>381.68</v>
      </c>
      <c r="J24" s="65">
        <v>286.27999999999997</v>
      </c>
      <c r="K24" s="67">
        <v>17</v>
      </c>
      <c r="L24" s="71">
        <f>'раздел 2'!C21</f>
        <v>6513334.7999999998</v>
      </c>
      <c r="M24" s="73">
        <v>0</v>
      </c>
      <c r="N24" s="73">
        <v>0</v>
      </c>
      <c r="O24" s="73">
        <v>0</v>
      </c>
      <c r="P24" s="77">
        <f t="shared" si="0"/>
        <v>6513334.7999999998</v>
      </c>
      <c r="Q24" s="75">
        <f t="shared" si="1"/>
        <v>11145.336755646817</v>
      </c>
      <c r="R24" s="73">
        <v>24445</v>
      </c>
      <c r="S24" s="73" t="s">
        <v>53</v>
      </c>
      <c r="T24" s="73" t="s">
        <v>52</v>
      </c>
    </row>
    <row r="25" spans="1:20" ht="15.6" customHeight="1">
      <c r="A25" s="32">
        <f t="shared" si="2"/>
        <v>11</v>
      </c>
      <c r="B25" s="68" t="s">
        <v>76</v>
      </c>
      <c r="C25" s="69">
        <v>1951</v>
      </c>
      <c r="D25" s="73"/>
      <c r="E25" s="76" t="s">
        <v>50</v>
      </c>
      <c r="F25" s="67">
        <v>2</v>
      </c>
      <c r="G25" s="67">
        <v>1</v>
      </c>
      <c r="H25" s="65">
        <v>284.88</v>
      </c>
      <c r="I25" s="65">
        <v>190.72</v>
      </c>
      <c r="J25" s="65">
        <v>190.72</v>
      </c>
      <c r="K25" s="67">
        <v>8</v>
      </c>
      <c r="L25" s="71">
        <f>'раздел 2'!C22</f>
        <v>4522794.7</v>
      </c>
      <c r="M25" s="73">
        <v>0</v>
      </c>
      <c r="N25" s="73">
        <v>0</v>
      </c>
      <c r="O25" s="73">
        <v>0</v>
      </c>
      <c r="P25" s="77">
        <f t="shared" si="0"/>
        <v>4522794.7</v>
      </c>
      <c r="Q25" s="75">
        <f t="shared" si="1"/>
        <v>15876.139778152205</v>
      </c>
      <c r="R25" s="73">
        <v>24445</v>
      </c>
      <c r="S25" s="73" t="s">
        <v>53</v>
      </c>
      <c r="T25" s="73" t="s">
        <v>52</v>
      </c>
    </row>
    <row r="26" spans="1:20" ht="15.6" customHeight="1">
      <c r="A26" s="32">
        <f t="shared" si="2"/>
        <v>12</v>
      </c>
      <c r="B26" s="68" t="s">
        <v>77</v>
      </c>
      <c r="C26" s="69">
        <v>1950</v>
      </c>
      <c r="D26" s="73"/>
      <c r="E26" s="76" t="s">
        <v>50</v>
      </c>
      <c r="F26" s="67">
        <v>2</v>
      </c>
      <c r="G26" s="67">
        <v>2</v>
      </c>
      <c r="H26" s="65">
        <v>549.9</v>
      </c>
      <c r="I26" s="65">
        <v>356.4</v>
      </c>
      <c r="J26" s="65">
        <v>307.59999999999997</v>
      </c>
      <c r="K26" s="67">
        <v>15</v>
      </c>
      <c r="L26" s="71">
        <f>'раздел 2'!C23</f>
        <v>6808205.25</v>
      </c>
      <c r="M26" s="73">
        <v>0</v>
      </c>
      <c r="N26" s="73">
        <v>0</v>
      </c>
      <c r="O26" s="73">
        <v>0</v>
      </c>
      <c r="P26" s="77">
        <f t="shared" si="0"/>
        <v>6808205.25</v>
      </c>
      <c r="Q26" s="75">
        <f t="shared" si="1"/>
        <v>12380.806055646482</v>
      </c>
      <c r="R26" s="73">
        <v>24445</v>
      </c>
      <c r="S26" s="73" t="s">
        <v>53</v>
      </c>
      <c r="T26" s="73" t="s">
        <v>52</v>
      </c>
    </row>
    <row r="27" spans="1:20" ht="15.6" customHeight="1">
      <c r="A27" s="32">
        <f t="shared" si="2"/>
        <v>13</v>
      </c>
      <c r="B27" s="68" t="s">
        <v>78</v>
      </c>
      <c r="C27" s="69">
        <v>1952</v>
      </c>
      <c r="D27" s="73"/>
      <c r="E27" s="76" t="s">
        <v>50</v>
      </c>
      <c r="F27" s="67">
        <v>2</v>
      </c>
      <c r="G27" s="67">
        <v>1</v>
      </c>
      <c r="H27" s="65">
        <v>284.8</v>
      </c>
      <c r="I27" s="65">
        <v>183.5</v>
      </c>
      <c r="J27" s="65">
        <v>41.300000000000011</v>
      </c>
      <c r="K27" s="67">
        <v>21</v>
      </c>
      <c r="L27" s="71">
        <f>'раздел 2'!C24</f>
        <v>3267521.25</v>
      </c>
      <c r="M27" s="73">
        <v>0</v>
      </c>
      <c r="N27" s="73">
        <v>0</v>
      </c>
      <c r="O27" s="73">
        <v>0</v>
      </c>
      <c r="P27" s="77">
        <f t="shared" si="0"/>
        <v>3267521.25</v>
      </c>
      <c r="Q27" s="75">
        <f t="shared" si="1"/>
        <v>11473.038096910112</v>
      </c>
      <c r="R27" s="73">
        <v>24445</v>
      </c>
      <c r="S27" s="73" t="s">
        <v>53</v>
      </c>
      <c r="T27" s="73" t="s">
        <v>52</v>
      </c>
    </row>
    <row r="28" spans="1:20" ht="15.6" customHeight="1">
      <c r="A28" s="32">
        <f t="shared" si="2"/>
        <v>14</v>
      </c>
      <c r="B28" s="68" t="s">
        <v>79</v>
      </c>
      <c r="C28" s="69">
        <v>1952</v>
      </c>
      <c r="D28" s="73"/>
      <c r="E28" s="76" t="s">
        <v>50</v>
      </c>
      <c r="F28" s="67">
        <v>3</v>
      </c>
      <c r="G28" s="67">
        <v>4</v>
      </c>
      <c r="H28" s="65">
        <v>1741</v>
      </c>
      <c r="I28" s="65">
        <v>1143.9000000000001</v>
      </c>
      <c r="J28" s="65">
        <v>1143.9000000000001</v>
      </c>
      <c r="K28" s="67">
        <v>74</v>
      </c>
      <c r="L28" s="71">
        <f>'раздел 2'!C25</f>
        <v>5945156.7000000002</v>
      </c>
      <c r="M28" s="73">
        <v>0</v>
      </c>
      <c r="N28" s="73">
        <v>0</v>
      </c>
      <c r="O28" s="73">
        <v>0</v>
      </c>
      <c r="P28" s="77">
        <f t="shared" si="0"/>
        <v>5945156.7000000002</v>
      </c>
      <c r="Q28" s="75">
        <f t="shared" si="1"/>
        <v>3414.7941987363583</v>
      </c>
      <c r="R28" s="73">
        <v>24445</v>
      </c>
      <c r="S28" s="73" t="s">
        <v>53</v>
      </c>
      <c r="T28" s="73" t="s">
        <v>52</v>
      </c>
    </row>
    <row r="29" spans="1:20" ht="15.6" customHeight="1">
      <c r="A29" s="32">
        <f t="shared" si="2"/>
        <v>15</v>
      </c>
      <c r="B29" s="68" t="s">
        <v>80</v>
      </c>
      <c r="C29" s="69">
        <v>1946</v>
      </c>
      <c r="D29" s="73"/>
      <c r="E29" s="76" t="s">
        <v>50</v>
      </c>
      <c r="F29" s="67">
        <v>2</v>
      </c>
      <c r="G29" s="67">
        <v>4</v>
      </c>
      <c r="H29" s="65">
        <v>1127.2</v>
      </c>
      <c r="I29" s="65">
        <v>719.7</v>
      </c>
      <c r="J29" s="65">
        <v>719.7</v>
      </c>
      <c r="K29" s="67">
        <v>48</v>
      </c>
      <c r="L29" s="71">
        <f>'раздел 2'!C26</f>
        <v>9167401.9499999993</v>
      </c>
      <c r="M29" s="73">
        <v>0</v>
      </c>
      <c r="N29" s="73">
        <v>0</v>
      </c>
      <c r="O29" s="73">
        <v>0</v>
      </c>
      <c r="P29" s="77">
        <f t="shared" si="0"/>
        <v>9167401.9499999993</v>
      </c>
      <c r="Q29" s="75">
        <f t="shared" si="1"/>
        <v>8132.8974006387498</v>
      </c>
      <c r="R29" s="73">
        <v>24445</v>
      </c>
      <c r="S29" s="73" t="s">
        <v>53</v>
      </c>
      <c r="T29" s="73" t="s">
        <v>52</v>
      </c>
    </row>
    <row r="30" spans="1:20" ht="15.6" customHeight="1">
      <c r="A30" s="32">
        <f t="shared" si="2"/>
        <v>16</v>
      </c>
      <c r="B30" s="68" t="s">
        <v>81</v>
      </c>
      <c r="C30" s="67">
        <v>1988</v>
      </c>
      <c r="D30" s="73"/>
      <c r="E30" s="73" t="s">
        <v>54</v>
      </c>
      <c r="F30" s="62">
        <v>8</v>
      </c>
      <c r="G30" s="62">
        <v>2</v>
      </c>
      <c r="H30" s="73">
        <v>5594.7</v>
      </c>
      <c r="I30" s="73">
        <v>5594.7</v>
      </c>
      <c r="J30" s="73">
        <v>1806.9</v>
      </c>
      <c r="K30" s="67">
        <v>165</v>
      </c>
      <c r="L30" s="71">
        <f>'раздел 2'!C27</f>
        <v>3983406</v>
      </c>
      <c r="M30" s="73">
        <v>0</v>
      </c>
      <c r="N30" s="73">
        <v>0</v>
      </c>
      <c r="O30" s="73">
        <v>0</v>
      </c>
      <c r="P30" s="77">
        <f t="shared" si="0"/>
        <v>3983406</v>
      </c>
      <c r="Q30" s="75">
        <f t="shared" si="1"/>
        <v>711.99635369188695</v>
      </c>
      <c r="R30" s="73">
        <v>24445</v>
      </c>
      <c r="S30" s="73" t="s">
        <v>53</v>
      </c>
      <c r="T30" s="73" t="s">
        <v>52</v>
      </c>
    </row>
    <row r="31" spans="1:20" ht="15.6" customHeight="1">
      <c r="A31" s="32">
        <f t="shared" si="2"/>
        <v>17</v>
      </c>
      <c r="B31" s="68" t="s">
        <v>82</v>
      </c>
      <c r="C31" s="69">
        <v>1961</v>
      </c>
      <c r="D31" s="73"/>
      <c r="E31" s="76" t="s">
        <v>50</v>
      </c>
      <c r="F31" s="67">
        <v>3</v>
      </c>
      <c r="G31" s="67">
        <v>2</v>
      </c>
      <c r="H31" s="65">
        <v>942.3</v>
      </c>
      <c r="I31" s="65">
        <v>611.04</v>
      </c>
      <c r="J31" s="65">
        <v>492.73999999999995</v>
      </c>
      <c r="K31" s="67">
        <v>44</v>
      </c>
      <c r="L31" s="71">
        <f>'раздел 2'!C28</f>
        <v>2404664.85</v>
      </c>
      <c r="M31" s="73">
        <v>0</v>
      </c>
      <c r="N31" s="73">
        <v>0</v>
      </c>
      <c r="O31" s="73">
        <v>0</v>
      </c>
      <c r="P31" s="77">
        <f t="shared" si="0"/>
        <v>2404664.85</v>
      </c>
      <c r="Q31" s="75">
        <f t="shared" si="1"/>
        <v>2551.9100604902901</v>
      </c>
      <c r="R31" s="73">
        <v>24445</v>
      </c>
      <c r="S31" s="73" t="s">
        <v>53</v>
      </c>
      <c r="T31" s="73" t="s">
        <v>52</v>
      </c>
    </row>
    <row r="32" spans="1:20" ht="15.6" customHeight="1">
      <c r="A32" s="32">
        <f>A31+1</f>
        <v>18</v>
      </c>
      <c r="B32" s="68" t="s">
        <v>83</v>
      </c>
      <c r="C32" s="69">
        <v>1951</v>
      </c>
      <c r="D32" s="73"/>
      <c r="E32" s="76" t="s">
        <v>50</v>
      </c>
      <c r="F32" s="67">
        <v>2</v>
      </c>
      <c r="G32" s="67">
        <v>2</v>
      </c>
      <c r="H32" s="65">
        <v>1489.2</v>
      </c>
      <c r="I32" s="65">
        <v>834</v>
      </c>
      <c r="J32" s="65">
        <v>773.62</v>
      </c>
      <c r="K32" s="67">
        <v>39</v>
      </c>
      <c r="L32" s="71">
        <f>'раздел 2'!C29</f>
        <v>2389176.2999999998</v>
      </c>
      <c r="M32" s="73">
        <v>0</v>
      </c>
      <c r="N32" s="73">
        <v>0</v>
      </c>
      <c r="O32" s="73">
        <v>0</v>
      </c>
      <c r="P32" s="77">
        <f t="shared" ref="P32:P33" si="5">L32</f>
        <v>2389176.2999999998</v>
      </c>
      <c r="Q32" s="75"/>
      <c r="R32" s="73"/>
      <c r="S32" s="73" t="s">
        <v>53</v>
      </c>
      <c r="T32" s="73" t="s">
        <v>52</v>
      </c>
    </row>
    <row r="33" spans="1:20" ht="15.6" customHeight="1">
      <c r="A33" s="32">
        <f>A32+1</f>
        <v>19</v>
      </c>
      <c r="B33" s="68" t="s">
        <v>84</v>
      </c>
      <c r="C33" s="69">
        <v>1951</v>
      </c>
      <c r="D33" s="73"/>
      <c r="E33" s="76" t="s">
        <v>50</v>
      </c>
      <c r="F33" s="67">
        <v>2</v>
      </c>
      <c r="G33" s="67">
        <v>2</v>
      </c>
      <c r="H33" s="65">
        <v>857</v>
      </c>
      <c r="I33" s="65">
        <v>540</v>
      </c>
      <c r="J33" s="65">
        <v>462.33</v>
      </c>
      <c r="K33" s="67">
        <v>36</v>
      </c>
      <c r="L33" s="71">
        <f>'раздел 2'!C30</f>
        <v>4835893.71</v>
      </c>
      <c r="M33" s="73">
        <v>0</v>
      </c>
      <c r="N33" s="73">
        <v>0</v>
      </c>
      <c r="O33" s="73">
        <v>0</v>
      </c>
      <c r="P33" s="77">
        <f t="shared" si="5"/>
        <v>4835893.71</v>
      </c>
      <c r="Q33" s="75"/>
      <c r="R33" s="73"/>
      <c r="S33" s="73" t="s">
        <v>53</v>
      </c>
      <c r="T33" s="73" t="s">
        <v>52</v>
      </c>
    </row>
    <row r="34" spans="1:20" ht="15.6" customHeight="1">
      <c r="A34" s="32">
        <f>A33+1</f>
        <v>20</v>
      </c>
      <c r="B34" s="28" t="s">
        <v>56</v>
      </c>
      <c r="C34" s="69">
        <v>1951</v>
      </c>
      <c r="D34" s="73"/>
      <c r="E34" s="76" t="s">
        <v>50</v>
      </c>
      <c r="F34" s="67">
        <v>2</v>
      </c>
      <c r="G34" s="67">
        <v>2</v>
      </c>
      <c r="H34" s="65">
        <v>551.4</v>
      </c>
      <c r="I34" s="65">
        <v>354.7</v>
      </c>
      <c r="J34" s="65">
        <v>354.7</v>
      </c>
      <c r="K34" s="67">
        <v>13</v>
      </c>
      <c r="L34" s="71">
        <f>'раздел 2'!C31</f>
        <v>6409900.3499999996</v>
      </c>
      <c r="M34" s="73">
        <v>0</v>
      </c>
      <c r="N34" s="73">
        <v>0</v>
      </c>
      <c r="O34" s="73">
        <v>0</v>
      </c>
      <c r="P34" s="77">
        <f t="shared" si="0"/>
        <v>6409900.3499999996</v>
      </c>
      <c r="Q34" s="75">
        <f t="shared" si="1"/>
        <v>11624.7739390642</v>
      </c>
      <c r="R34" s="73">
        <v>24445</v>
      </c>
      <c r="S34" s="73" t="s">
        <v>53</v>
      </c>
      <c r="T34" s="73" t="s">
        <v>52</v>
      </c>
    </row>
    <row r="35" spans="1:20" ht="15.6" customHeight="1">
      <c r="A35" s="118" t="s">
        <v>14</v>
      </c>
      <c r="B35" s="119"/>
      <c r="C35" s="67" t="s">
        <v>51</v>
      </c>
      <c r="D35" s="73" t="s">
        <v>51</v>
      </c>
      <c r="E35" s="73" t="s">
        <v>51</v>
      </c>
      <c r="F35" s="62" t="s">
        <v>51</v>
      </c>
      <c r="G35" s="62" t="s">
        <v>51</v>
      </c>
      <c r="H35" s="71">
        <f t="shared" ref="H35:P35" si="6">SUM(H15:H34)</f>
        <v>24251.329999999998</v>
      </c>
      <c r="I35" s="71">
        <f t="shared" si="6"/>
        <v>19125.91</v>
      </c>
      <c r="J35" s="71">
        <f t="shared" si="6"/>
        <v>13169.510000000002</v>
      </c>
      <c r="K35" s="67">
        <f t="shared" si="6"/>
        <v>759</v>
      </c>
      <c r="L35" s="71">
        <f t="shared" si="6"/>
        <v>92703077.23999998</v>
      </c>
      <c r="M35" s="71">
        <f t="shared" si="6"/>
        <v>0</v>
      </c>
      <c r="N35" s="71">
        <f t="shared" si="6"/>
        <v>0</v>
      </c>
      <c r="O35" s="71">
        <f t="shared" si="6"/>
        <v>0</v>
      </c>
      <c r="P35" s="71">
        <f t="shared" si="6"/>
        <v>92703077.23999998</v>
      </c>
      <c r="Q35" s="75">
        <f t="shared" si="1"/>
        <v>3822.5976571181864</v>
      </c>
      <c r="R35" s="73">
        <v>24445</v>
      </c>
      <c r="S35" s="73" t="s">
        <v>63</v>
      </c>
      <c r="T35" s="73" t="s">
        <v>63</v>
      </c>
    </row>
    <row r="36" spans="1:20" s="24" customFormat="1" ht="15.6" customHeight="1">
      <c r="A36" s="120" t="s">
        <v>17</v>
      </c>
      <c r="B36" s="121"/>
      <c r="C36" s="67" t="s">
        <v>51</v>
      </c>
      <c r="D36" s="73" t="s">
        <v>51</v>
      </c>
      <c r="E36" s="73" t="s">
        <v>51</v>
      </c>
      <c r="F36" s="62" t="s">
        <v>51</v>
      </c>
      <c r="G36" s="62" t="s">
        <v>51</v>
      </c>
      <c r="H36" s="78">
        <f t="shared" ref="H36:K36" si="7">SUM(H35)</f>
        <v>24251.329999999998</v>
      </c>
      <c r="I36" s="78">
        <f t="shared" si="7"/>
        <v>19125.91</v>
      </c>
      <c r="J36" s="78">
        <f t="shared" si="7"/>
        <v>13169.510000000002</v>
      </c>
      <c r="K36" s="78">
        <f t="shared" si="7"/>
        <v>759</v>
      </c>
      <c r="L36" s="78">
        <f>SUM(L35)</f>
        <v>92703077.23999998</v>
      </c>
      <c r="M36" s="78">
        <f t="shared" ref="M36:P36" si="8">SUM(M35)</f>
        <v>0</v>
      </c>
      <c r="N36" s="78">
        <f t="shared" si="8"/>
        <v>0</v>
      </c>
      <c r="O36" s="78">
        <f t="shared" si="8"/>
        <v>0</v>
      </c>
      <c r="P36" s="78">
        <f t="shared" si="8"/>
        <v>92703077.23999998</v>
      </c>
      <c r="Q36" s="75">
        <f t="shared" si="1"/>
        <v>3822.5976571181864</v>
      </c>
      <c r="R36" s="73" t="s">
        <v>63</v>
      </c>
      <c r="S36" s="73" t="s">
        <v>63</v>
      </c>
      <c r="T36" s="73" t="s">
        <v>63</v>
      </c>
    </row>
    <row r="37" spans="1:20" s="24" customFormat="1" ht="15.6" customHeight="1">
      <c r="A37" s="122" t="s">
        <v>18</v>
      </c>
      <c r="B37" s="122"/>
      <c r="C37" s="17"/>
      <c r="D37" s="47"/>
      <c r="E37" s="47"/>
      <c r="F37" s="20"/>
      <c r="G37" s="20"/>
      <c r="H37" s="47"/>
      <c r="I37" s="47"/>
      <c r="J37" s="47"/>
      <c r="K37" s="17"/>
      <c r="L37" s="78">
        <f>'раздел 2'!C34</f>
        <v>1981633.23</v>
      </c>
      <c r="M37" s="47"/>
      <c r="N37" s="47"/>
      <c r="O37" s="47"/>
      <c r="P37" s="78">
        <f>L37</f>
        <v>1981633.23</v>
      </c>
      <c r="Q37" s="8"/>
      <c r="R37" s="47"/>
      <c r="S37" s="47"/>
      <c r="T37" s="47"/>
    </row>
  </sheetData>
  <autoFilter ref="B12:T12"/>
  <mergeCells count="27">
    <mergeCell ref="A35:B35"/>
    <mergeCell ref="A36:B36"/>
    <mergeCell ref="A37:B37"/>
    <mergeCell ref="B6:T6"/>
    <mergeCell ref="L9:L10"/>
    <mergeCell ref="K8:K10"/>
    <mergeCell ref="L8:P8"/>
    <mergeCell ref="Q8:Q10"/>
    <mergeCell ref="J9:J10"/>
    <mergeCell ref="A13:T13"/>
    <mergeCell ref="A14:B14"/>
    <mergeCell ref="R8:R10"/>
    <mergeCell ref="E8:E11"/>
    <mergeCell ref="F8:F11"/>
    <mergeCell ref="S8:S11"/>
    <mergeCell ref="G8:G11"/>
    <mergeCell ref="M1:T5"/>
    <mergeCell ref="T8:T11"/>
    <mergeCell ref="D7:Q7"/>
    <mergeCell ref="A8:A10"/>
    <mergeCell ref="B8:B10"/>
    <mergeCell ref="H8:H10"/>
    <mergeCell ref="I8:J8"/>
    <mergeCell ref="C9:C11"/>
    <mergeCell ref="D9:D11"/>
    <mergeCell ref="I9:I10"/>
    <mergeCell ref="C8:D8"/>
  </mergeCells>
  <phoneticPr fontId="26" type="noConversion"/>
  <pageMargins left="0.43307086614173229" right="0.23622047244094491" top="0.74803149606299213" bottom="0.74803149606299213" header="0.31496062992125984" footer="0.31496062992125984"/>
  <pageSetup paperSize="9" scale="55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9"/>
  <sheetViews>
    <sheetView view="pageBreakPreview" zoomScale="70" zoomScaleSheetLayoutView="70" workbookViewId="0">
      <selection activeCell="B3" sqref="B3:B7"/>
    </sheetView>
  </sheetViews>
  <sheetFormatPr defaultColWidth="9.140625" defaultRowHeight="15"/>
  <cols>
    <col min="1" max="1" width="6.85546875" style="14" customWidth="1"/>
    <col min="2" max="2" width="36" style="55" customWidth="1"/>
    <col min="3" max="3" width="13.7109375" style="46" customWidth="1"/>
    <col min="4" max="4" width="12.42578125" style="39" customWidth="1"/>
    <col min="5" max="5" width="13.7109375" style="39" customWidth="1"/>
    <col min="6" max="6" width="12.85546875" style="39" customWidth="1"/>
    <col min="7" max="7" width="12" style="39" customWidth="1"/>
    <col min="8" max="8" width="6.28515625" style="39" customWidth="1"/>
    <col min="9" max="9" width="6" style="39" customWidth="1"/>
    <col min="10" max="10" width="7.28515625" style="39" customWidth="1"/>
    <col min="11" max="11" width="6.28515625" style="39" customWidth="1"/>
    <col min="12" max="13" width="8" style="39" customWidth="1"/>
    <col min="14" max="14" width="12" style="46" customWidth="1"/>
    <col min="15" max="15" width="6.5703125" style="39" customWidth="1"/>
    <col min="16" max="16" width="6.42578125" style="39" customWidth="1"/>
    <col min="17" max="17" width="8" style="39" customWidth="1"/>
    <col min="18" max="18" width="12.140625" style="46" customWidth="1"/>
    <col min="19" max="19" width="6.5703125" style="46" customWidth="1"/>
    <col min="20" max="20" width="5.5703125" style="100" customWidth="1"/>
    <col min="21" max="21" width="8.28515625" style="39" customWidth="1"/>
    <col min="22" max="22" width="4.7109375" style="39" customWidth="1"/>
    <col min="23" max="23" width="6.28515625" style="39" customWidth="1"/>
    <col min="24" max="24" width="11.7109375" style="39" customWidth="1"/>
    <col min="25" max="25" width="15.7109375" style="9" customWidth="1"/>
    <col min="26" max="26" width="22" style="9" hidden="1" customWidth="1"/>
    <col min="27" max="27" width="5.85546875" style="6" hidden="1" customWidth="1"/>
    <col min="28" max="28" width="17.5703125" style="11" hidden="1" customWidth="1"/>
    <col min="29" max="29" width="15.42578125" style="11" hidden="1" customWidth="1"/>
    <col min="30" max="30" width="31" style="5" customWidth="1"/>
    <col min="31" max="31" width="9.140625" style="11" customWidth="1"/>
    <col min="32" max="32" width="20.85546875" style="11" customWidth="1"/>
    <col min="33" max="16384" width="9.140625" style="11"/>
  </cols>
  <sheetData>
    <row r="1" spans="1:39" ht="39.75" customHeight="1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87"/>
      <c r="AA1" s="87"/>
      <c r="AB1" s="87"/>
      <c r="AD1" s="152"/>
    </row>
    <row r="2" spans="1:39" ht="3" customHeight="1">
      <c r="C2" s="43"/>
      <c r="D2" s="37"/>
      <c r="E2" s="37"/>
      <c r="F2" s="37"/>
      <c r="G2" s="37"/>
      <c r="H2" s="37"/>
      <c r="I2" s="37"/>
      <c r="J2" s="37"/>
      <c r="K2" s="37"/>
      <c r="L2" s="37"/>
      <c r="M2" s="37"/>
      <c r="N2" s="43"/>
      <c r="O2" s="37"/>
      <c r="P2" s="37"/>
      <c r="Q2" s="37"/>
      <c r="R2" s="43"/>
      <c r="S2" s="43"/>
      <c r="T2" s="88"/>
      <c r="U2" s="37"/>
      <c r="V2" s="37"/>
      <c r="W2" s="37"/>
      <c r="X2" s="37"/>
      <c r="AD2" s="152"/>
    </row>
    <row r="3" spans="1:39" ht="15" customHeight="1">
      <c r="A3" s="140" t="s">
        <v>0</v>
      </c>
      <c r="B3" s="134" t="s">
        <v>1</v>
      </c>
      <c r="C3" s="137" t="s">
        <v>2</v>
      </c>
      <c r="D3" s="49" t="s">
        <v>25</v>
      </c>
      <c r="E3" s="50"/>
      <c r="F3" s="50"/>
      <c r="G3" s="50"/>
      <c r="H3" s="50"/>
      <c r="I3" s="50"/>
      <c r="J3" s="50"/>
      <c r="K3" s="50"/>
      <c r="L3" s="50"/>
      <c r="M3" s="50"/>
      <c r="N3" s="54"/>
      <c r="O3" s="50"/>
      <c r="P3" s="50"/>
      <c r="Q3" s="50"/>
      <c r="R3" s="54"/>
      <c r="S3" s="54"/>
      <c r="T3" s="89"/>
      <c r="U3" s="50"/>
      <c r="V3" s="50"/>
      <c r="W3" s="50"/>
      <c r="X3" s="50"/>
      <c r="Y3" s="54"/>
      <c r="Z3" s="26"/>
      <c r="AD3" s="152"/>
    </row>
    <row r="4" spans="1:39" ht="57.75" customHeight="1">
      <c r="A4" s="141"/>
      <c r="B4" s="135"/>
      <c r="C4" s="138"/>
      <c r="D4" s="143" t="s">
        <v>26</v>
      </c>
      <c r="E4" s="144"/>
      <c r="F4" s="144"/>
      <c r="G4" s="144"/>
      <c r="H4" s="144"/>
      <c r="I4" s="145"/>
      <c r="J4" s="143" t="s">
        <v>64</v>
      </c>
      <c r="K4" s="144"/>
      <c r="L4" s="145"/>
      <c r="M4" s="153" t="s">
        <v>20</v>
      </c>
      <c r="N4" s="154"/>
      <c r="O4" s="153" t="s">
        <v>21</v>
      </c>
      <c r="P4" s="154"/>
      <c r="Q4" s="153" t="s">
        <v>22</v>
      </c>
      <c r="R4" s="154"/>
      <c r="S4" s="149" t="s">
        <v>67</v>
      </c>
      <c r="T4" s="153" t="s">
        <v>23</v>
      </c>
      <c r="U4" s="154"/>
      <c r="V4" s="153" t="s">
        <v>24</v>
      </c>
      <c r="W4" s="154"/>
      <c r="X4" s="146" t="s">
        <v>3</v>
      </c>
      <c r="Y4" s="149" t="s">
        <v>57</v>
      </c>
      <c r="Z4" s="81"/>
      <c r="AA4" s="84" t="s">
        <v>61</v>
      </c>
      <c r="AB4" s="81" t="s">
        <v>58</v>
      </c>
      <c r="AD4" s="152"/>
    </row>
    <row r="5" spans="1:39" ht="18.75" customHeight="1">
      <c r="A5" s="141"/>
      <c r="B5" s="135"/>
      <c r="C5" s="138"/>
      <c r="D5" s="146" t="s">
        <v>4</v>
      </c>
      <c r="E5" s="146" t="s">
        <v>5</v>
      </c>
      <c r="F5" s="146" t="s">
        <v>6</v>
      </c>
      <c r="G5" s="146" t="s">
        <v>7</v>
      </c>
      <c r="H5" s="146" t="s">
        <v>8</v>
      </c>
      <c r="I5" s="146" t="s">
        <v>9</v>
      </c>
      <c r="J5" s="146"/>
      <c r="K5" s="146" t="s">
        <v>19</v>
      </c>
      <c r="L5" s="146" t="s">
        <v>65</v>
      </c>
      <c r="M5" s="155"/>
      <c r="N5" s="156"/>
      <c r="O5" s="155"/>
      <c r="P5" s="156"/>
      <c r="Q5" s="155"/>
      <c r="R5" s="156"/>
      <c r="S5" s="150"/>
      <c r="T5" s="155"/>
      <c r="U5" s="156"/>
      <c r="V5" s="155"/>
      <c r="W5" s="156"/>
      <c r="X5" s="147"/>
      <c r="Y5" s="160"/>
      <c r="Z5" s="81"/>
      <c r="AA5" s="84"/>
      <c r="AB5" s="81"/>
      <c r="AD5" s="152"/>
    </row>
    <row r="6" spans="1:39" ht="20.25" customHeight="1">
      <c r="A6" s="141"/>
      <c r="B6" s="135"/>
      <c r="C6" s="138"/>
      <c r="D6" s="147"/>
      <c r="E6" s="147"/>
      <c r="F6" s="147"/>
      <c r="G6" s="147"/>
      <c r="H6" s="147"/>
      <c r="I6" s="147"/>
      <c r="J6" s="147"/>
      <c r="K6" s="147"/>
      <c r="L6" s="147"/>
      <c r="M6" s="155"/>
      <c r="N6" s="156"/>
      <c r="O6" s="155"/>
      <c r="P6" s="156"/>
      <c r="Q6" s="155"/>
      <c r="R6" s="156"/>
      <c r="S6" s="150"/>
      <c r="T6" s="155"/>
      <c r="U6" s="156"/>
      <c r="V6" s="155"/>
      <c r="W6" s="156"/>
      <c r="X6" s="147"/>
      <c r="Y6" s="160"/>
      <c r="Z6" s="81"/>
      <c r="AA6" s="84"/>
      <c r="AB6" s="81"/>
      <c r="AD6" s="152"/>
    </row>
    <row r="7" spans="1:39" ht="99.75" customHeight="1">
      <c r="A7" s="142"/>
      <c r="B7" s="136"/>
      <c r="C7" s="139"/>
      <c r="D7" s="148"/>
      <c r="E7" s="148"/>
      <c r="F7" s="148"/>
      <c r="G7" s="148"/>
      <c r="H7" s="148"/>
      <c r="I7" s="148"/>
      <c r="J7" s="148"/>
      <c r="K7" s="148"/>
      <c r="L7" s="148"/>
      <c r="M7" s="157"/>
      <c r="N7" s="158"/>
      <c r="O7" s="157"/>
      <c r="P7" s="158"/>
      <c r="Q7" s="157"/>
      <c r="R7" s="158"/>
      <c r="S7" s="151"/>
      <c r="T7" s="157"/>
      <c r="U7" s="158"/>
      <c r="V7" s="157"/>
      <c r="W7" s="158"/>
      <c r="X7" s="148"/>
      <c r="Y7" s="161"/>
      <c r="Z7" s="81"/>
      <c r="AA7" s="84"/>
      <c r="AB7" s="81"/>
      <c r="AD7" s="152"/>
    </row>
    <row r="8" spans="1:39" s="63" customFormat="1" ht="19.5" customHeight="1">
      <c r="A8" s="15"/>
      <c r="B8" s="29"/>
      <c r="C8" s="85" t="s">
        <v>10</v>
      </c>
      <c r="D8" s="83" t="s">
        <v>10</v>
      </c>
      <c r="E8" s="83" t="s">
        <v>10</v>
      </c>
      <c r="F8" s="83" t="s">
        <v>10</v>
      </c>
      <c r="G8" s="83" t="s">
        <v>10</v>
      </c>
      <c r="H8" s="83" t="s">
        <v>10</v>
      </c>
      <c r="I8" s="83" t="s">
        <v>10</v>
      </c>
      <c r="J8" s="83" t="s">
        <v>11</v>
      </c>
      <c r="K8" s="83" t="s">
        <v>10</v>
      </c>
      <c r="L8" s="83" t="s">
        <v>10</v>
      </c>
      <c r="M8" s="83" t="s">
        <v>12</v>
      </c>
      <c r="N8" s="85" t="s">
        <v>10</v>
      </c>
      <c r="O8" s="83" t="s">
        <v>12</v>
      </c>
      <c r="P8" s="83" t="s">
        <v>10</v>
      </c>
      <c r="Q8" s="83" t="s">
        <v>12</v>
      </c>
      <c r="R8" s="85" t="s">
        <v>10</v>
      </c>
      <c r="S8" s="85"/>
      <c r="T8" s="90" t="s">
        <v>13</v>
      </c>
      <c r="U8" s="83" t="s">
        <v>10</v>
      </c>
      <c r="V8" s="83" t="s">
        <v>12</v>
      </c>
      <c r="W8" s="83" t="s">
        <v>10</v>
      </c>
      <c r="X8" s="83" t="s">
        <v>10</v>
      </c>
      <c r="Y8" s="85"/>
      <c r="Z8" s="81"/>
      <c r="AA8" s="84"/>
      <c r="AB8" s="82"/>
      <c r="AD8" s="152"/>
    </row>
    <row r="9" spans="1:39" s="16" customFormat="1" ht="22.5" customHeight="1">
      <c r="A9" s="80">
        <v>1</v>
      </c>
      <c r="B9" s="66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91">
        <v>20</v>
      </c>
      <c r="U9" s="67">
        <v>21</v>
      </c>
      <c r="V9" s="67">
        <v>22</v>
      </c>
      <c r="W9" s="67">
        <v>23</v>
      </c>
      <c r="X9" s="67">
        <v>24</v>
      </c>
      <c r="Y9" s="69">
        <v>25</v>
      </c>
      <c r="Z9" s="69"/>
      <c r="AA9" s="69"/>
      <c r="AB9" s="67"/>
      <c r="AD9" s="152"/>
    </row>
    <row r="10" spans="1:39" ht="18.75" customHeight="1">
      <c r="A10" s="58" t="s">
        <v>15</v>
      </c>
      <c r="B10" s="5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94"/>
      <c r="U10" s="52"/>
      <c r="V10" s="52"/>
      <c r="W10" s="52"/>
      <c r="X10" s="52"/>
      <c r="Y10" s="53"/>
      <c r="Z10" s="33"/>
      <c r="AA10" s="1"/>
      <c r="AB10" s="2"/>
    </row>
    <row r="11" spans="1:39" ht="18" customHeight="1">
      <c r="A11" s="58" t="s">
        <v>16</v>
      </c>
      <c r="B11" s="103"/>
      <c r="C11" s="3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1"/>
      <c r="O11" s="48"/>
      <c r="P11" s="48"/>
      <c r="Q11" s="48"/>
      <c r="R11" s="51"/>
      <c r="S11" s="51"/>
      <c r="T11" s="92"/>
      <c r="U11" s="48"/>
      <c r="V11" s="48"/>
      <c r="W11" s="48"/>
      <c r="X11" s="48"/>
      <c r="Y11" s="51"/>
      <c r="Z11" s="51"/>
      <c r="AA11" s="1"/>
      <c r="AB11" s="2"/>
    </row>
    <row r="12" spans="1:39" s="3" customFormat="1" ht="18" customHeight="1">
      <c r="A12" s="104">
        <v>1</v>
      </c>
      <c r="B12" s="28" t="s">
        <v>55</v>
      </c>
      <c r="C12" s="71">
        <f t="shared" ref="C12:C31" si="0">D12+L12+N12+P12+R12+U12+W12+X12+Y12+K12+S12</f>
        <v>2497851.2999999998</v>
      </c>
      <c r="D12" s="83">
        <f t="shared" ref="D12:D31" si="1">E12+F12+G12+H12+I12</f>
        <v>2497851.2999999998</v>
      </c>
      <c r="E12" s="101">
        <v>2497851.2999999998</v>
      </c>
      <c r="F12" s="40"/>
      <c r="G12" s="40"/>
      <c r="H12" s="40"/>
      <c r="I12" s="40"/>
      <c r="J12" s="40"/>
      <c r="K12" s="40"/>
      <c r="L12" s="40"/>
      <c r="M12" s="40"/>
      <c r="N12" s="57"/>
      <c r="O12" s="83"/>
      <c r="P12" s="83"/>
      <c r="Q12" s="83"/>
      <c r="R12" s="85"/>
      <c r="S12" s="85"/>
      <c r="T12" s="95"/>
      <c r="U12" s="41"/>
      <c r="V12" s="41"/>
      <c r="W12" s="41"/>
      <c r="X12" s="42"/>
      <c r="Y12" s="85"/>
      <c r="Z12" s="85"/>
      <c r="AA12" s="85"/>
      <c r="AB12" s="85" t="s">
        <v>60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8" customHeight="1">
      <c r="A13" s="105">
        <v>2</v>
      </c>
      <c r="B13" s="68" t="s">
        <v>69</v>
      </c>
      <c r="C13" s="71">
        <f t="shared" si="0"/>
        <v>1488870.6</v>
      </c>
      <c r="D13" s="83">
        <f t="shared" si="1"/>
        <v>1488870.6</v>
      </c>
      <c r="E13" s="83"/>
      <c r="F13" s="83">
        <v>1488870.6</v>
      </c>
      <c r="G13" s="83"/>
      <c r="H13" s="83"/>
      <c r="I13" s="83"/>
      <c r="J13" s="83"/>
      <c r="K13" s="83"/>
      <c r="L13" s="83"/>
      <c r="M13" s="65"/>
      <c r="N13" s="71"/>
      <c r="O13" s="65"/>
      <c r="P13" s="65"/>
      <c r="Q13" s="65"/>
      <c r="R13" s="71"/>
      <c r="S13" s="71"/>
      <c r="T13" s="96"/>
      <c r="U13" s="83"/>
      <c r="V13" s="35"/>
      <c r="W13" s="35"/>
      <c r="X13" s="36"/>
      <c r="Y13" s="85"/>
      <c r="Z13" s="85"/>
      <c r="AA13" s="1"/>
      <c r="AB13" s="2"/>
    </row>
    <row r="14" spans="1:39" ht="18" customHeight="1">
      <c r="A14" s="105">
        <f t="shared" ref="A14:A31" si="2">A13+1</f>
        <v>3</v>
      </c>
      <c r="B14" s="68" t="s">
        <v>68</v>
      </c>
      <c r="C14" s="71">
        <f t="shared" si="0"/>
        <v>3015850.95</v>
      </c>
      <c r="D14" s="83">
        <f t="shared" si="1"/>
        <v>3015850.95</v>
      </c>
      <c r="E14" s="83"/>
      <c r="F14" s="83">
        <v>3015850.95</v>
      </c>
      <c r="G14" s="83"/>
      <c r="H14" s="83"/>
      <c r="I14" s="83"/>
      <c r="J14" s="83"/>
      <c r="K14" s="83"/>
      <c r="L14" s="83"/>
      <c r="M14" s="65"/>
      <c r="N14" s="71"/>
      <c r="O14" s="65"/>
      <c r="P14" s="65"/>
      <c r="Q14" s="65"/>
      <c r="R14" s="71"/>
      <c r="S14" s="71"/>
      <c r="T14" s="96"/>
      <c r="U14" s="83"/>
      <c r="V14" s="35"/>
      <c r="W14" s="35"/>
      <c r="X14" s="36"/>
      <c r="Y14" s="85"/>
      <c r="Z14" s="85"/>
      <c r="AA14" s="1"/>
      <c r="AB14" s="2"/>
      <c r="AC14" s="4"/>
    </row>
    <row r="15" spans="1:39" ht="18" customHeight="1">
      <c r="A15" s="105">
        <f t="shared" si="2"/>
        <v>4</v>
      </c>
      <c r="B15" s="68" t="s">
        <v>87</v>
      </c>
      <c r="C15" s="71">
        <f t="shared" ref="C15" si="3">D15+L15+N15+P15+R15+U15+W15+X15+Y15+K15+S15</f>
        <v>11760553.780000001</v>
      </c>
      <c r="D15" s="83">
        <f t="shared" ref="D15" si="4">E15+F15+G15+H15+I15</f>
        <v>4435478.4000000004</v>
      </c>
      <c r="E15" s="83">
        <v>4435478.4000000004</v>
      </c>
      <c r="F15" s="83"/>
      <c r="G15" s="83"/>
      <c r="H15" s="83"/>
      <c r="I15" s="83"/>
      <c r="J15" s="83"/>
      <c r="K15" s="83"/>
      <c r="L15" s="83"/>
      <c r="M15" s="65">
        <v>611.58000000000004</v>
      </c>
      <c r="N15" s="71">
        <v>2579264.06</v>
      </c>
      <c r="O15" s="65"/>
      <c r="P15" s="65"/>
      <c r="Q15" s="65">
        <v>2883.9</v>
      </c>
      <c r="R15" s="71">
        <v>4745811.32</v>
      </c>
      <c r="S15" s="71"/>
      <c r="T15" s="96"/>
      <c r="U15" s="83"/>
      <c r="V15" s="35"/>
      <c r="W15" s="35"/>
      <c r="X15" s="36"/>
      <c r="Y15" s="85"/>
      <c r="Z15" s="85"/>
      <c r="AA15" s="1"/>
      <c r="AB15" s="2"/>
      <c r="AC15" s="4"/>
    </row>
    <row r="16" spans="1:39" ht="18" customHeight="1">
      <c r="A16" s="105">
        <f t="shared" si="2"/>
        <v>5</v>
      </c>
      <c r="B16" s="68" t="s">
        <v>70</v>
      </c>
      <c r="C16" s="71">
        <f t="shared" si="0"/>
        <v>2414990.5499999998</v>
      </c>
      <c r="D16" s="83">
        <f t="shared" si="1"/>
        <v>2414990.5499999998</v>
      </c>
      <c r="E16" s="83"/>
      <c r="F16" s="83">
        <v>2414990.5499999998</v>
      </c>
      <c r="G16" s="83"/>
      <c r="H16" s="83"/>
      <c r="I16" s="83"/>
      <c r="J16" s="83"/>
      <c r="K16" s="83"/>
      <c r="L16" s="83"/>
      <c r="M16" s="65"/>
      <c r="N16" s="71"/>
      <c r="O16" s="65"/>
      <c r="P16" s="65"/>
      <c r="Q16" s="65"/>
      <c r="R16" s="71"/>
      <c r="S16" s="71"/>
      <c r="T16" s="96"/>
      <c r="U16" s="83"/>
      <c r="V16" s="35"/>
      <c r="W16" s="35"/>
      <c r="X16" s="36"/>
      <c r="Y16" s="85"/>
      <c r="Z16" s="85"/>
      <c r="AA16" s="1"/>
      <c r="AB16" s="2"/>
      <c r="AC16" s="4"/>
    </row>
    <row r="17" spans="1:39" s="3" customFormat="1" ht="18" customHeight="1">
      <c r="A17" s="105">
        <f t="shared" si="2"/>
        <v>6</v>
      </c>
      <c r="B17" s="28" t="s">
        <v>71</v>
      </c>
      <c r="C17" s="71">
        <f>D17+L17+N17+P17+R17+U17+W17+X17+Y17+K17+S17</f>
        <v>5671243.2000000002</v>
      </c>
      <c r="D17" s="83">
        <f>E17+F17+G17+H17+I17</f>
        <v>4622061.1500000004</v>
      </c>
      <c r="E17" s="101">
        <v>1940616.3</v>
      </c>
      <c r="F17" s="40">
        <v>2435641.9500000002</v>
      </c>
      <c r="G17" s="40">
        <v>245802.9</v>
      </c>
      <c r="H17" s="40"/>
      <c r="I17" s="40"/>
      <c r="J17" s="40"/>
      <c r="K17" s="40"/>
      <c r="L17" s="40"/>
      <c r="M17" s="40"/>
      <c r="N17" s="57"/>
      <c r="O17" s="40"/>
      <c r="P17" s="40"/>
      <c r="Q17" s="40"/>
      <c r="R17" s="57"/>
      <c r="S17" s="57"/>
      <c r="T17" s="97"/>
      <c r="U17" s="40"/>
      <c r="V17" s="40"/>
      <c r="W17" s="40"/>
      <c r="X17" s="40">
        <v>1049182.05</v>
      </c>
      <c r="Y17" s="85"/>
      <c r="Z17" s="85"/>
      <c r="AA17" s="85"/>
      <c r="AB17" s="85" t="s">
        <v>62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8" customHeight="1">
      <c r="A18" s="105">
        <f t="shared" si="2"/>
        <v>7</v>
      </c>
      <c r="B18" s="68" t="s">
        <v>72</v>
      </c>
      <c r="C18" s="71">
        <f t="shared" ref="C18:C22" si="5">D18+L18+N18+P18+R18+U18+W18+X18+Y18+K18+S18</f>
        <v>450765</v>
      </c>
      <c r="D18" s="83">
        <f t="shared" ref="D18:D22" si="6">E18+F18+G18+H18+I18</f>
        <v>249471.6</v>
      </c>
      <c r="E18" s="83"/>
      <c r="F18" s="83"/>
      <c r="G18" s="83">
        <v>249471.6</v>
      </c>
      <c r="H18" s="83"/>
      <c r="I18" s="83"/>
      <c r="J18" s="83"/>
      <c r="K18" s="83"/>
      <c r="L18" s="83"/>
      <c r="M18" s="65"/>
      <c r="N18" s="71"/>
      <c r="O18" s="65"/>
      <c r="P18" s="65"/>
      <c r="Q18" s="65"/>
      <c r="R18" s="71"/>
      <c r="S18" s="71"/>
      <c r="T18" s="96"/>
      <c r="U18" s="83"/>
      <c r="V18" s="35"/>
      <c r="W18" s="35"/>
      <c r="X18" s="36">
        <v>201293.4</v>
      </c>
      <c r="Y18" s="85"/>
      <c r="Z18" s="85"/>
      <c r="AA18" s="1"/>
      <c r="AB18" s="2"/>
      <c r="AC18" s="4"/>
    </row>
    <row r="19" spans="1:39" ht="18" customHeight="1">
      <c r="A19" s="105">
        <f t="shared" si="2"/>
        <v>8</v>
      </c>
      <c r="B19" s="68" t="s">
        <v>73</v>
      </c>
      <c r="C19" s="71">
        <f t="shared" si="5"/>
        <v>2515580.5500000003</v>
      </c>
      <c r="D19" s="83">
        <f t="shared" si="6"/>
        <v>2203891.2000000002</v>
      </c>
      <c r="E19" s="83">
        <v>1921401.3</v>
      </c>
      <c r="F19" s="83"/>
      <c r="G19" s="83">
        <v>282489.90000000002</v>
      </c>
      <c r="H19" s="83"/>
      <c r="I19" s="83"/>
      <c r="J19" s="83"/>
      <c r="K19" s="83"/>
      <c r="L19" s="83"/>
      <c r="M19" s="65"/>
      <c r="N19" s="71"/>
      <c r="O19" s="65"/>
      <c r="P19" s="65"/>
      <c r="Q19" s="65"/>
      <c r="R19" s="71"/>
      <c r="S19" s="71"/>
      <c r="T19" s="96"/>
      <c r="U19" s="83"/>
      <c r="V19" s="35"/>
      <c r="W19" s="35"/>
      <c r="X19" s="36">
        <v>311689.34999999998</v>
      </c>
      <c r="Y19" s="85"/>
      <c r="Z19" s="85"/>
      <c r="AA19" s="1"/>
      <c r="AB19" s="2"/>
      <c r="AC19" s="4"/>
    </row>
    <row r="20" spans="1:39" ht="18" customHeight="1">
      <c r="A20" s="105">
        <f t="shared" si="2"/>
        <v>9</v>
      </c>
      <c r="B20" s="68" t="s">
        <v>74</v>
      </c>
      <c r="C20" s="71">
        <f t="shared" si="5"/>
        <v>6639915.4500000002</v>
      </c>
      <c r="D20" s="83">
        <f t="shared" si="6"/>
        <v>5590733.4000000004</v>
      </c>
      <c r="E20" s="83">
        <v>2017476.3</v>
      </c>
      <c r="F20" s="83">
        <v>3349466.4</v>
      </c>
      <c r="G20" s="83">
        <v>223790.7</v>
      </c>
      <c r="H20" s="83"/>
      <c r="I20" s="83"/>
      <c r="J20" s="83"/>
      <c r="K20" s="83"/>
      <c r="L20" s="83"/>
      <c r="M20" s="65"/>
      <c r="N20" s="71"/>
      <c r="O20" s="65"/>
      <c r="P20" s="65"/>
      <c r="Q20" s="65"/>
      <c r="R20" s="71"/>
      <c r="S20" s="71"/>
      <c r="T20" s="96"/>
      <c r="U20" s="83"/>
      <c r="V20" s="35"/>
      <c r="W20" s="35"/>
      <c r="X20" s="36">
        <v>1049182.05</v>
      </c>
      <c r="Y20" s="85"/>
      <c r="Z20" s="85"/>
      <c r="AA20" s="1"/>
      <c r="AB20" s="2"/>
      <c r="AC20" s="4"/>
    </row>
    <row r="21" spans="1:39" ht="18" customHeight="1">
      <c r="A21" s="105">
        <f t="shared" si="2"/>
        <v>10</v>
      </c>
      <c r="B21" s="68" t="s">
        <v>75</v>
      </c>
      <c r="C21" s="71">
        <f t="shared" si="5"/>
        <v>6513334.7999999998</v>
      </c>
      <c r="D21" s="83">
        <f t="shared" si="6"/>
        <v>5464152.75</v>
      </c>
      <c r="E21" s="83">
        <v>1940616.3</v>
      </c>
      <c r="F21" s="83">
        <v>3241046.55</v>
      </c>
      <c r="G21" s="83">
        <v>282489.90000000002</v>
      </c>
      <c r="H21" s="83"/>
      <c r="I21" s="83"/>
      <c r="J21" s="83"/>
      <c r="K21" s="83"/>
      <c r="L21" s="83"/>
      <c r="M21" s="65"/>
      <c r="N21" s="71"/>
      <c r="O21" s="65"/>
      <c r="P21" s="65"/>
      <c r="Q21" s="65"/>
      <c r="R21" s="71"/>
      <c r="S21" s="71"/>
      <c r="T21" s="96"/>
      <c r="U21" s="83"/>
      <c r="V21" s="35"/>
      <c r="W21" s="35"/>
      <c r="X21" s="36">
        <v>1049182.05</v>
      </c>
      <c r="Y21" s="85"/>
      <c r="Z21" s="85"/>
      <c r="AA21" s="1"/>
      <c r="AB21" s="2"/>
      <c r="AC21" s="4"/>
    </row>
    <row r="22" spans="1:39" ht="18" customHeight="1">
      <c r="A22" s="105">
        <f t="shared" si="2"/>
        <v>11</v>
      </c>
      <c r="B22" s="68" t="s">
        <v>76</v>
      </c>
      <c r="C22" s="71">
        <f t="shared" si="5"/>
        <v>4522794.7</v>
      </c>
      <c r="D22" s="83">
        <f t="shared" si="6"/>
        <v>3842359</v>
      </c>
      <c r="E22" s="83"/>
      <c r="F22" s="83">
        <v>1457893.5</v>
      </c>
      <c r="G22" s="83">
        <v>2384465.5</v>
      </c>
      <c r="H22" s="83"/>
      <c r="I22" s="83"/>
      <c r="J22" s="83"/>
      <c r="K22" s="83"/>
      <c r="L22" s="83"/>
      <c r="M22" s="65"/>
      <c r="N22" s="71"/>
      <c r="O22" s="65"/>
      <c r="P22" s="65"/>
      <c r="Q22" s="65"/>
      <c r="R22" s="71"/>
      <c r="S22" s="71"/>
      <c r="T22" s="96"/>
      <c r="U22" s="83"/>
      <c r="V22" s="35"/>
      <c r="W22" s="35"/>
      <c r="X22" s="36">
        <v>680435.7</v>
      </c>
      <c r="Y22" s="85"/>
      <c r="Z22" s="85"/>
      <c r="AA22" s="1"/>
      <c r="AB22" s="2"/>
      <c r="AC22" s="4"/>
    </row>
    <row r="23" spans="1:39" ht="18" customHeight="1">
      <c r="A23" s="105">
        <f t="shared" si="2"/>
        <v>12</v>
      </c>
      <c r="B23" s="68" t="s">
        <v>77</v>
      </c>
      <c r="C23" s="71">
        <f t="shared" si="0"/>
        <v>6808205.25</v>
      </c>
      <c r="D23" s="83">
        <f t="shared" si="1"/>
        <v>5759023.2000000002</v>
      </c>
      <c r="E23" s="83">
        <v>1940616.3</v>
      </c>
      <c r="F23" s="83">
        <v>3080998.2</v>
      </c>
      <c r="G23" s="83">
        <v>737408.7</v>
      </c>
      <c r="H23" s="83"/>
      <c r="I23" s="83"/>
      <c r="J23" s="83"/>
      <c r="K23" s="83"/>
      <c r="L23" s="83"/>
      <c r="M23" s="65"/>
      <c r="N23" s="71"/>
      <c r="O23" s="65"/>
      <c r="P23" s="65"/>
      <c r="Q23" s="65"/>
      <c r="R23" s="71"/>
      <c r="S23" s="71"/>
      <c r="T23" s="96"/>
      <c r="U23" s="83"/>
      <c r="V23" s="35"/>
      <c r="W23" s="35"/>
      <c r="X23" s="36">
        <v>1049182.05</v>
      </c>
      <c r="Y23" s="85"/>
      <c r="Z23" s="85"/>
      <c r="AA23" s="1"/>
      <c r="AB23" s="2"/>
      <c r="AC23" s="4"/>
    </row>
    <row r="24" spans="1:39" ht="18" customHeight="1">
      <c r="A24" s="105">
        <f t="shared" si="2"/>
        <v>13</v>
      </c>
      <c r="B24" s="68" t="s">
        <v>78</v>
      </c>
      <c r="C24" s="71">
        <f t="shared" si="0"/>
        <v>3267521.25</v>
      </c>
      <c r="D24" s="83">
        <f t="shared" si="1"/>
        <v>2587085.5500000003</v>
      </c>
      <c r="E24" s="83">
        <v>893448.15</v>
      </c>
      <c r="F24" s="83">
        <v>1499196.3</v>
      </c>
      <c r="G24" s="83">
        <v>194441.1</v>
      </c>
      <c r="H24" s="83"/>
      <c r="I24" s="83"/>
      <c r="J24" s="83"/>
      <c r="K24" s="83"/>
      <c r="L24" s="83"/>
      <c r="M24" s="65"/>
      <c r="N24" s="71"/>
      <c r="O24" s="65"/>
      <c r="P24" s="65"/>
      <c r="Q24" s="65"/>
      <c r="R24" s="71"/>
      <c r="S24" s="71"/>
      <c r="T24" s="96"/>
      <c r="U24" s="83"/>
      <c r="V24" s="35"/>
      <c r="W24" s="35"/>
      <c r="X24" s="36">
        <v>680435.7</v>
      </c>
      <c r="Y24" s="85"/>
      <c r="Z24" s="85"/>
      <c r="AA24" s="1"/>
      <c r="AB24" s="2"/>
      <c r="AC24" s="4"/>
    </row>
    <row r="25" spans="1:39" ht="18" customHeight="1">
      <c r="A25" s="105">
        <f t="shared" si="2"/>
        <v>14</v>
      </c>
      <c r="B25" s="68" t="s">
        <v>79</v>
      </c>
      <c r="C25" s="71">
        <f t="shared" si="0"/>
        <v>5945156.7000000002</v>
      </c>
      <c r="D25" s="83">
        <f t="shared" si="1"/>
        <v>5945156.7000000002</v>
      </c>
      <c r="E25" s="83"/>
      <c r="F25" s="83">
        <v>5945156.7000000002</v>
      </c>
      <c r="G25" s="83"/>
      <c r="H25" s="83"/>
      <c r="I25" s="83"/>
      <c r="J25" s="83"/>
      <c r="K25" s="83"/>
      <c r="L25" s="83"/>
      <c r="M25" s="65"/>
      <c r="N25" s="71"/>
      <c r="O25" s="65"/>
      <c r="P25" s="65"/>
      <c r="Q25" s="65"/>
      <c r="R25" s="71"/>
      <c r="S25" s="71"/>
      <c r="T25" s="96"/>
      <c r="U25" s="83"/>
      <c r="V25" s="35"/>
      <c r="W25" s="35"/>
      <c r="X25" s="36"/>
      <c r="Y25" s="85"/>
      <c r="Z25" s="85"/>
      <c r="AA25" s="1"/>
      <c r="AB25" s="2"/>
    </row>
    <row r="26" spans="1:39" ht="18" customHeight="1">
      <c r="A26" s="105">
        <f t="shared" si="2"/>
        <v>15</v>
      </c>
      <c r="B26" s="68" t="s">
        <v>80</v>
      </c>
      <c r="C26" s="71">
        <f t="shared" si="0"/>
        <v>9167401.9499999993</v>
      </c>
      <c r="D26" s="83">
        <f t="shared" si="1"/>
        <v>7380727.2000000002</v>
      </c>
      <c r="E26" s="83">
        <v>2978127.6</v>
      </c>
      <c r="F26" s="83">
        <v>3910993.8</v>
      </c>
      <c r="G26" s="83">
        <v>491605.8</v>
      </c>
      <c r="H26" s="83"/>
      <c r="I26" s="83"/>
      <c r="J26" s="83"/>
      <c r="K26" s="83"/>
      <c r="L26" s="83"/>
      <c r="M26" s="65"/>
      <c r="N26" s="71"/>
      <c r="O26" s="65"/>
      <c r="P26" s="65"/>
      <c r="Q26" s="65"/>
      <c r="R26" s="71"/>
      <c r="S26" s="71"/>
      <c r="T26" s="96"/>
      <c r="U26" s="83"/>
      <c r="V26" s="35"/>
      <c r="W26" s="35"/>
      <c r="X26" s="36">
        <v>1786674.75</v>
      </c>
      <c r="Y26" s="85"/>
      <c r="Z26" s="85"/>
      <c r="AA26" s="1"/>
      <c r="AB26" s="2"/>
      <c r="AC26" s="4"/>
    </row>
    <row r="27" spans="1:39" ht="18" customHeight="1">
      <c r="A27" s="105">
        <f t="shared" si="2"/>
        <v>16</v>
      </c>
      <c r="B27" s="68" t="s">
        <v>81</v>
      </c>
      <c r="C27" s="71">
        <f t="shared" si="0"/>
        <v>3983406</v>
      </c>
      <c r="D27" s="83">
        <f t="shared" si="1"/>
        <v>0</v>
      </c>
      <c r="E27" s="83"/>
      <c r="F27" s="83"/>
      <c r="G27" s="83"/>
      <c r="H27" s="83"/>
      <c r="I27" s="83"/>
      <c r="J27" s="83"/>
      <c r="K27" s="83"/>
      <c r="L27" s="83"/>
      <c r="M27" s="65">
        <v>989</v>
      </c>
      <c r="N27" s="71">
        <v>3983406</v>
      </c>
      <c r="O27" s="65"/>
      <c r="P27" s="65"/>
      <c r="Q27" s="65"/>
      <c r="R27" s="71"/>
      <c r="S27" s="71"/>
      <c r="T27" s="96"/>
      <c r="U27" s="83"/>
      <c r="V27" s="35"/>
      <c r="W27" s="35"/>
      <c r="X27" s="36"/>
      <c r="Y27" s="85"/>
      <c r="Z27" s="85"/>
      <c r="AA27" s="1"/>
      <c r="AB27" s="2"/>
      <c r="AC27" s="4"/>
    </row>
    <row r="28" spans="1:39" ht="18" customHeight="1">
      <c r="A28" s="105">
        <f t="shared" si="2"/>
        <v>17</v>
      </c>
      <c r="B28" s="68" t="s">
        <v>82</v>
      </c>
      <c r="C28" s="71">
        <f t="shared" si="0"/>
        <v>2404664.85</v>
      </c>
      <c r="D28" s="83">
        <f t="shared" si="1"/>
        <v>2404664.85</v>
      </c>
      <c r="E28" s="83"/>
      <c r="F28" s="83">
        <v>2404664.85</v>
      </c>
      <c r="G28" s="83"/>
      <c r="H28" s="83"/>
      <c r="I28" s="83"/>
      <c r="J28" s="83"/>
      <c r="K28" s="83"/>
      <c r="L28" s="83"/>
      <c r="M28" s="65"/>
      <c r="N28" s="71"/>
      <c r="O28" s="65"/>
      <c r="P28" s="65"/>
      <c r="Q28" s="65"/>
      <c r="R28" s="71"/>
      <c r="S28" s="71"/>
      <c r="T28" s="96"/>
      <c r="U28" s="83"/>
      <c r="V28" s="35"/>
      <c r="W28" s="35"/>
      <c r="X28" s="36"/>
      <c r="Y28" s="85"/>
      <c r="Z28" s="85"/>
      <c r="AA28" s="1"/>
      <c r="AB28" s="2"/>
      <c r="AC28" s="4"/>
    </row>
    <row r="29" spans="1:39" ht="18" customHeight="1">
      <c r="A29" s="105">
        <f t="shared" si="2"/>
        <v>18</v>
      </c>
      <c r="B29" s="68" t="s">
        <v>83</v>
      </c>
      <c r="C29" s="71">
        <f t="shared" si="0"/>
        <v>2389176.2999999998</v>
      </c>
      <c r="D29" s="83">
        <f t="shared" si="1"/>
        <v>2389176.2999999998</v>
      </c>
      <c r="E29" s="83"/>
      <c r="F29" s="83">
        <v>2389176.2999999998</v>
      </c>
      <c r="G29" s="83"/>
      <c r="H29" s="83"/>
      <c r="I29" s="83"/>
      <c r="J29" s="83"/>
      <c r="K29" s="83"/>
      <c r="L29" s="83"/>
      <c r="M29" s="65"/>
      <c r="N29" s="71"/>
      <c r="O29" s="65"/>
      <c r="P29" s="65"/>
      <c r="Q29" s="65"/>
      <c r="R29" s="71"/>
      <c r="S29" s="71"/>
      <c r="T29" s="96"/>
      <c r="U29" s="83"/>
      <c r="V29" s="35"/>
      <c r="W29" s="35"/>
      <c r="X29" s="36"/>
      <c r="Y29" s="85"/>
      <c r="Z29" s="85"/>
      <c r="AA29" s="1"/>
      <c r="AB29" s="2"/>
      <c r="AC29" s="4"/>
    </row>
    <row r="30" spans="1:39" ht="18" customHeight="1">
      <c r="A30" s="105">
        <f t="shared" si="2"/>
        <v>19</v>
      </c>
      <c r="B30" s="68" t="s">
        <v>84</v>
      </c>
      <c r="C30" s="71">
        <f t="shared" si="0"/>
        <v>4835893.71</v>
      </c>
      <c r="D30" s="83">
        <f t="shared" si="1"/>
        <v>3683318.1</v>
      </c>
      <c r="E30" s="83"/>
      <c r="F30" s="83">
        <v>3349466.4</v>
      </c>
      <c r="G30" s="83">
        <v>333851.7</v>
      </c>
      <c r="H30" s="83"/>
      <c r="I30" s="83"/>
      <c r="J30" s="83"/>
      <c r="K30" s="83"/>
      <c r="L30" s="83"/>
      <c r="M30" s="65"/>
      <c r="N30" s="71"/>
      <c r="O30" s="65"/>
      <c r="P30" s="65"/>
      <c r="Q30" s="65"/>
      <c r="R30" s="71"/>
      <c r="S30" s="71"/>
      <c r="T30" s="96"/>
      <c r="U30" s="83"/>
      <c r="V30" s="35"/>
      <c r="W30" s="35"/>
      <c r="X30" s="36">
        <v>1049182.05</v>
      </c>
      <c r="Y30" s="85">
        <v>103393.56</v>
      </c>
      <c r="Z30" s="85"/>
      <c r="AA30" s="1"/>
      <c r="AB30" s="2"/>
      <c r="AC30" s="4"/>
    </row>
    <row r="31" spans="1:39" s="3" customFormat="1" ht="18" customHeight="1">
      <c r="A31" s="105">
        <f t="shared" si="2"/>
        <v>20</v>
      </c>
      <c r="B31" s="28" t="s">
        <v>56</v>
      </c>
      <c r="C31" s="71">
        <f t="shared" si="0"/>
        <v>6409900.3499999996</v>
      </c>
      <c r="D31" s="83">
        <f t="shared" si="1"/>
        <v>5360718.3</v>
      </c>
      <c r="E31" s="40">
        <v>1921401.3</v>
      </c>
      <c r="F31" s="40">
        <v>2988066.9</v>
      </c>
      <c r="G31" s="40">
        <v>451250.1</v>
      </c>
      <c r="H31" s="40"/>
      <c r="I31" s="40"/>
      <c r="J31" s="40"/>
      <c r="K31" s="40"/>
      <c r="L31" s="40"/>
      <c r="M31" s="40"/>
      <c r="N31" s="57"/>
      <c r="O31" s="40"/>
      <c r="P31" s="40"/>
      <c r="Q31" s="40"/>
      <c r="R31" s="57"/>
      <c r="S31" s="57"/>
      <c r="T31" s="97"/>
      <c r="U31" s="40"/>
      <c r="V31" s="40"/>
      <c r="W31" s="40"/>
      <c r="X31" s="40">
        <v>1049182.05</v>
      </c>
      <c r="Y31" s="85"/>
      <c r="Z31" s="85"/>
      <c r="AA31" s="31"/>
      <c r="AB31" s="85" t="s">
        <v>59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8" customHeight="1">
      <c r="A32" s="34" t="s">
        <v>14</v>
      </c>
      <c r="B32" s="85"/>
      <c r="C32" s="45">
        <f t="shared" ref="C32:Y32" si="7">SUM(C12:C31)</f>
        <v>92703077.23999998</v>
      </c>
      <c r="D32" s="36">
        <f t="shared" si="7"/>
        <v>71335581.100000009</v>
      </c>
      <c r="E32" s="36">
        <f t="shared" si="7"/>
        <v>22487033.250000004</v>
      </c>
      <c r="F32" s="36">
        <f t="shared" si="7"/>
        <v>42971479.949999996</v>
      </c>
      <c r="G32" s="36">
        <f t="shared" si="7"/>
        <v>5877067.8999999994</v>
      </c>
      <c r="H32" s="36">
        <f t="shared" si="7"/>
        <v>0</v>
      </c>
      <c r="I32" s="36">
        <f t="shared" si="7"/>
        <v>0</v>
      </c>
      <c r="J32" s="36">
        <f t="shared" si="7"/>
        <v>0</v>
      </c>
      <c r="K32" s="36">
        <f t="shared" si="7"/>
        <v>0</v>
      </c>
      <c r="L32" s="36">
        <f t="shared" si="7"/>
        <v>0</v>
      </c>
      <c r="M32" s="36">
        <f t="shared" si="7"/>
        <v>1600.58</v>
      </c>
      <c r="N32" s="45">
        <f t="shared" si="7"/>
        <v>6562670.0600000005</v>
      </c>
      <c r="O32" s="36">
        <f t="shared" si="7"/>
        <v>0</v>
      </c>
      <c r="P32" s="36">
        <f t="shared" si="7"/>
        <v>0</v>
      </c>
      <c r="Q32" s="36">
        <f t="shared" si="7"/>
        <v>2883.9</v>
      </c>
      <c r="R32" s="45">
        <f t="shared" si="7"/>
        <v>4745811.32</v>
      </c>
      <c r="S32" s="45">
        <f t="shared" si="7"/>
        <v>0</v>
      </c>
      <c r="T32" s="98">
        <f t="shared" si="7"/>
        <v>0</v>
      </c>
      <c r="U32" s="36">
        <f t="shared" si="7"/>
        <v>0</v>
      </c>
      <c r="V32" s="36">
        <f t="shared" si="7"/>
        <v>0</v>
      </c>
      <c r="W32" s="36">
        <f t="shared" si="7"/>
        <v>0</v>
      </c>
      <c r="X32" s="36">
        <f t="shared" si="7"/>
        <v>9955621.2000000011</v>
      </c>
      <c r="Y32" s="45">
        <f t="shared" si="7"/>
        <v>103393.56</v>
      </c>
      <c r="Z32" s="71">
        <f>(C32-Y32)*0.0214</f>
        <v>1981633.2307519994</v>
      </c>
      <c r="AA32" s="1"/>
      <c r="AB32" s="2"/>
      <c r="AC32" s="4"/>
      <c r="AF32" s="5"/>
    </row>
    <row r="33" spans="1:29" ht="18" customHeight="1">
      <c r="A33" s="86" t="s">
        <v>17</v>
      </c>
      <c r="B33" s="51"/>
      <c r="C33" s="33">
        <f>C32</f>
        <v>92703077.23999998</v>
      </c>
      <c r="D33" s="33">
        <f t="shared" ref="D33:Y33" si="8">D32</f>
        <v>71335581.100000009</v>
      </c>
      <c r="E33" s="33">
        <f t="shared" si="8"/>
        <v>22487033.250000004</v>
      </c>
      <c r="F33" s="33">
        <f t="shared" si="8"/>
        <v>42971479.949999996</v>
      </c>
      <c r="G33" s="33">
        <f t="shared" si="8"/>
        <v>5877067.8999999994</v>
      </c>
      <c r="H33" s="33">
        <f t="shared" si="8"/>
        <v>0</v>
      </c>
      <c r="I33" s="33">
        <f t="shared" si="8"/>
        <v>0</v>
      </c>
      <c r="J33" s="33">
        <f t="shared" si="8"/>
        <v>0</v>
      </c>
      <c r="K33" s="33">
        <f t="shared" si="8"/>
        <v>0</v>
      </c>
      <c r="L33" s="33">
        <f t="shared" si="8"/>
        <v>0</v>
      </c>
      <c r="M33" s="33">
        <f t="shared" si="8"/>
        <v>1600.58</v>
      </c>
      <c r="N33" s="33">
        <f t="shared" si="8"/>
        <v>6562670.0600000005</v>
      </c>
      <c r="O33" s="33">
        <f t="shared" si="8"/>
        <v>0</v>
      </c>
      <c r="P33" s="33">
        <f t="shared" si="8"/>
        <v>0</v>
      </c>
      <c r="Q33" s="33">
        <f t="shared" si="8"/>
        <v>2883.9</v>
      </c>
      <c r="R33" s="33">
        <f t="shared" si="8"/>
        <v>4745811.32</v>
      </c>
      <c r="S33" s="33">
        <f t="shared" si="8"/>
        <v>0</v>
      </c>
      <c r="T33" s="99">
        <f t="shared" si="8"/>
        <v>0</v>
      </c>
      <c r="U33" s="33">
        <f t="shared" si="8"/>
        <v>0</v>
      </c>
      <c r="V33" s="33">
        <f t="shared" si="8"/>
        <v>0</v>
      </c>
      <c r="W33" s="33">
        <f t="shared" si="8"/>
        <v>0</v>
      </c>
      <c r="X33" s="33">
        <f t="shared" si="8"/>
        <v>9955621.2000000011</v>
      </c>
      <c r="Y33" s="33">
        <f t="shared" si="8"/>
        <v>103393.56</v>
      </c>
      <c r="Z33" s="71">
        <f>(C33-Y33)*0.0214</f>
        <v>1981633.2307519994</v>
      </c>
      <c r="AA33" s="1"/>
      <c r="AB33" s="2"/>
      <c r="AC33" s="4"/>
    </row>
    <row r="34" spans="1:29" ht="18" customHeight="1">
      <c r="A34" s="59" t="s">
        <v>18</v>
      </c>
      <c r="B34" s="102"/>
      <c r="C34" s="78">
        <v>1981633.23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1"/>
      <c r="O34" s="65"/>
      <c r="P34" s="65"/>
      <c r="Q34" s="65"/>
      <c r="R34" s="71"/>
      <c r="S34" s="71"/>
      <c r="T34" s="38"/>
      <c r="U34" s="65"/>
      <c r="V34" s="65"/>
      <c r="W34" s="65"/>
      <c r="X34" s="65"/>
      <c r="Y34" s="71"/>
      <c r="Z34" s="71" t="e">
        <f>#REF!-C34</f>
        <v>#REF!</v>
      </c>
      <c r="AA34" s="1"/>
      <c r="AB34" s="2"/>
    </row>
    <row r="35" spans="1:29">
      <c r="A35" s="72"/>
      <c r="B35" s="28"/>
      <c r="C35" s="4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44"/>
      <c r="O35" s="22"/>
      <c r="P35" s="22"/>
      <c r="Q35" s="22"/>
      <c r="R35" s="44"/>
      <c r="S35" s="44"/>
      <c r="T35" s="93"/>
      <c r="U35" s="22"/>
      <c r="V35" s="22"/>
      <c r="W35" s="22"/>
      <c r="X35" s="22"/>
      <c r="Y35" s="71"/>
      <c r="Z35" s="71"/>
      <c r="AA35" s="30"/>
      <c r="AB35" s="70"/>
    </row>
    <row r="409" spans="27:27"/>
  </sheetData>
  <mergeCells count="24">
    <mergeCell ref="S4:S7"/>
    <mergeCell ref="J5:J7"/>
    <mergeCell ref="AD1:AD9"/>
    <mergeCell ref="E5:E7"/>
    <mergeCell ref="F5:F7"/>
    <mergeCell ref="G5:G7"/>
    <mergeCell ref="H5:H7"/>
    <mergeCell ref="I5:I7"/>
    <mergeCell ref="M4:N7"/>
    <mergeCell ref="O4:P7"/>
    <mergeCell ref="Q4:R7"/>
    <mergeCell ref="T4:U7"/>
    <mergeCell ref="V4:W7"/>
    <mergeCell ref="X4:X7"/>
    <mergeCell ref="A1:Y1"/>
    <mergeCell ref="Y4:Y7"/>
    <mergeCell ref="B3:B7"/>
    <mergeCell ref="C3:C7"/>
    <mergeCell ref="A3:A7"/>
    <mergeCell ref="J4:L4"/>
    <mergeCell ref="K5:K7"/>
    <mergeCell ref="L5:L7"/>
    <mergeCell ref="D5:D7"/>
    <mergeCell ref="D4:I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Лист1</vt:lpstr>
      <vt:lpstr>'раздел 1'!Заголовки_для_печати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2019-02-19T05:50:15Z</dcterms:modified>
</cp:coreProperties>
</file>